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120" yWindow="165" windowWidth="19020" windowHeight="11835"/>
  </bookViews>
  <sheets>
    <sheet name="Sheet1" sheetId="1" r:id="rId1"/>
    <sheet name="Sheet2" sheetId="4" r:id="rId2"/>
    <sheet name="Sheet3" sheetId="3" r:id="rId3"/>
  </sheets>
  <definedNames>
    <definedName name="_xlnm.Print_Area" localSheetId="0">Sheet1!$A$1:$F$39</definedName>
    <definedName name="_xlnm.Print_Area" localSheetId="1">Sheet2!$A$1:$P$15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2" i="4" l="1"/>
  <c r="N13" i="4"/>
  <c r="N14" i="4"/>
  <c r="N15" i="4"/>
  <c r="N10" i="4"/>
  <c r="N11" i="4"/>
  <c r="N8" i="4"/>
  <c r="N9" i="4"/>
  <c r="N6" i="4"/>
  <c r="N7" i="4"/>
  <c r="N5" i="4"/>
  <c r="N4" i="4" l="1"/>
  <c r="E16" i="4" l="1"/>
  <c r="G16" i="4" s="1"/>
  <c r="E15" i="4"/>
  <c r="G15" i="4" s="1"/>
  <c r="E14" i="4"/>
  <c r="G14" i="4" s="1"/>
  <c r="E13" i="4"/>
  <c r="G13" i="4" s="1"/>
  <c r="E12" i="4"/>
  <c r="G12" i="4" s="1"/>
  <c r="E11" i="4"/>
  <c r="H11" i="4" s="1"/>
  <c r="I11" i="4" s="1"/>
  <c r="E10" i="4"/>
  <c r="G10" i="4" s="1"/>
  <c r="E9" i="4"/>
  <c r="G9" i="4" s="1"/>
  <c r="E8" i="4"/>
  <c r="G8" i="4" s="1"/>
  <c r="E7" i="4"/>
  <c r="H7" i="4" s="1"/>
  <c r="E6" i="4"/>
  <c r="H6" i="4" s="1"/>
  <c r="E5" i="4"/>
  <c r="H5" i="4" s="1"/>
  <c r="E4" i="4"/>
  <c r="H4" i="4" s="1"/>
  <c r="I4" i="4" s="1"/>
  <c r="H9" i="4" l="1"/>
  <c r="I9" i="4" s="1"/>
  <c r="G11" i="4"/>
  <c r="H12" i="4"/>
  <c r="I12" i="4" s="1"/>
  <c r="H8" i="4"/>
  <c r="I8" i="4" s="1"/>
  <c r="H13" i="4"/>
  <c r="I13" i="4" s="1"/>
  <c r="I5" i="4"/>
  <c r="H15" i="4"/>
  <c r="I15" i="4" s="1"/>
  <c r="I7" i="4"/>
  <c r="H14" i="4"/>
  <c r="I14" i="4" s="1"/>
  <c r="H10" i="4"/>
  <c r="I10" i="4" s="1"/>
  <c r="I6" i="4"/>
  <c r="G4" i="4"/>
  <c r="G7" i="4"/>
  <c r="G5" i="4"/>
  <c r="G6" i="4"/>
  <c r="AH51" i="1"/>
  <c r="AG51" i="1"/>
  <c r="AF51" i="1"/>
  <c r="AE51" i="1"/>
  <c r="AD51" i="1"/>
  <c r="AC51" i="1"/>
  <c r="AB51" i="1"/>
  <c r="AA51" i="1"/>
  <c r="Z51" i="1"/>
  <c r="Y51" i="1"/>
  <c r="X51" i="1"/>
  <c r="W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AH49" i="1"/>
  <c r="AG49" i="1"/>
  <c r="AF49" i="1"/>
  <c r="AE49" i="1"/>
  <c r="AD49" i="1"/>
  <c r="AC49" i="1"/>
  <c r="AB49" i="1"/>
  <c r="AA49" i="1"/>
  <c r="Z49" i="1"/>
  <c r="Y49" i="1"/>
  <c r="X49" i="1"/>
  <c r="W49" i="1"/>
  <c r="AH48" i="1"/>
  <c r="AG48" i="1"/>
  <c r="AF48" i="1"/>
  <c r="AE48" i="1"/>
  <c r="AD48" i="1"/>
  <c r="AC48" i="1"/>
  <c r="AB48" i="1"/>
  <c r="AA48" i="1"/>
  <c r="Z48" i="1"/>
  <c r="Y48" i="1"/>
  <c r="X48" i="1"/>
  <c r="W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AH46" i="1"/>
  <c r="AG46" i="1"/>
  <c r="AF46" i="1"/>
  <c r="AE46" i="1"/>
  <c r="AD46" i="1"/>
  <c r="AC46" i="1"/>
  <c r="AB46" i="1"/>
  <c r="AA46" i="1"/>
  <c r="Z46" i="1"/>
  <c r="Y46" i="1"/>
  <c r="X46" i="1"/>
  <c r="W46" i="1"/>
  <c r="AH45" i="1"/>
  <c r="AG45" i="1"/>
  <c r="AF45" i="1"/>
  <c r="AE45" i="1"/>
  <c r="AD45" i="1"/>
  <c r="AC45" i="1"/>
  <c r="AB45" i="1"/>
  <c r="AA45" i="1"/>
  <c r="Z45" i="1"/>
  <c r="Y45" i="1"/>
  <c r="X45" i="1"/>
  <c r="W45" i="1"/>
  <c r="AH44" i="1"/>
  <c r="AG44" i="1"/>
  <c r="AF44" i="1"/>
  <c r="AE44" i="1"/>
  <c r="AD44" i="1"/>
  <c r="AC44" i="1"/>
  <c r="AB44" i="1"/>
  <c r="AA44" i="1"/>
  <c r="Z44" i="1"/>
  <c r="Y44" i="1"/>
  <c r="X44" i="1"/>
  <c r="W44" i="1"/>
</calcChain>
</file>

<file path=xl/sharedStrings.xml><?xml version="1.0" encoding="utf-8"?>
<sst xmlns="http://schemas.openxmlformats.org/spreadsheetml/2006/main" count="296" uniqueCount="188">
  <si>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</si>
  <si>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</si>
  <si>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</si>
  <si>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</si>
  <si>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</si>
  <si>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</si>
  <si>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</si>
  <si>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</si>
  <si>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</si>
  <si>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</si>
  <si>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D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</si>
  <si>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</si>
  <si>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</si>
  <si>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</si>
  <si>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</si>
  <si>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</si>
  <si>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</si>
  <si>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</si>
  <si>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</si>
  <si>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</si>
  <si>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</si>
  <si>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</si>
  <si>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</si>
  <si>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</si>
  <si>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</si>
  <si>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</si>
  <si>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</si>
  <si>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</si>
  <si>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</si>
  <si>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</si>
  <si>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</si>
  <si>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</si>
  <si>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</si>
  <si>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</si>
  <si>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</si>
  <si>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</si>
  <si>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F</t>
  </si>
  <si>
    <t>G</t>
  </si>
  <si>
    <t>H</t>
  </si>
  <si>
    <t>Sample ID</t>
  </si>
  <si>
    <t xml:space="preserve">Well </t>
  </si>
  <si>
    <t>Conc (ng/ul)</t>
  </si>
  <si>
    <t xml:space="preserve"> 260/280</t>
  </si>
  <si>
    <t>Team:</t>
  </si>
  <si>
    <t>Email:</t>
  </si>
  <si>
    <t>Researcher Name:</t>
  </si>
  <si>
    <t>Chip:</t>
  </si>
  <si>
    <t>Sanger Project ID:</t>
  </si>
  <si>
    <t>Section 2: Sample Details</t>
  </si>
  <si>
    <t>Illumina - Mus 6v2</t>
  </si>
  <si>
    <t>Illumina - Hu 12v4</t>
  </si>
  <si>
    <t>Section 1</t>
  </si>
  <si>
    <t>• Indicate your name, team number, no. of samples and date on the plate frame.</t>
  </si>
  <si>
    <t xml:space="preserve">Sample Requirements. </t>
  </si>
  <si>
    <t>No. of Samples*:</t>
  </si>
  <si>
    <t xml:space="preserve"> •Plates should be sealed with adhesive foil seals (or good quality, freezer-suitable plastic seals).</t>
  </si>
  <si>
    <t>Do Not Change Any Values in these Cells</t>
  </si>
  <si>
    <t xml:space="preserve">•Samples should be in a 96 well V-bottomed PCR plate and arranged in descending order in columns, starting at A1, B1, C1, D1 ...etc. </t>
  </si>
  <si>
    <t>Total Volume (ul)</t>
  </si>
  <si>
    <t>28s/18s</t>
  </si>
  <si>
    <t>RIN (if available)</t>
  </si>
  <si>
    <t>Agilent - Custom - 4x180k</t>
  </si>
  <si>
    <t>Agilent - Custom - 8x15k</t>
  </si>
  <si>
    <t>Agilent - Exon - 2x400k</t>
  </si>
  <si>
    <r>
      <t xml:space="preserve">Project </t>
    </r>
    <r>
      <rPr>
        <b/>
        <sz val="11"/>
        <color indexed="8"/>
        <rFont val="Calibri"/>
        <family val="2"/>
      </rPr>
      <t xml:space="preserve">Cost </t>
    </r>
    <r>
      <rPr>
        <b/>
        <sz val="11"/>
        <color theme="1"/>
        <rFont val="Calibri"/>
        <family val="2"/>
        <scheme val="minor"/>
      </rPr>
      <t>Code:</t>
    </r>
    <phoneticPr fontId="13" type="noConversion"/>
  </si>
  <si>
    <t>* Please note that no more than the approved no. of samples can be accepted or processed.              *Where samples are being submitted on more that one plate, please state 'Plate 1 of 2' ... etc. In the Notes/comments section below.</t>
  </si>
  <si>
    <t>Agilent - Custom - 8x60k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</si>
  <si>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</si>
  <si>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</si>
  <si>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</si>
  <si>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</si>
  <si>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</si>
  <si>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</si>
  <si>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</si>
  <si>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</si>
  <si>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</si>
  <si>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</si>
  <si>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</si>
  <si>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</si>
  <si>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Plate 1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</si>
  <si>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</si>
  <si>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</si>
  <si>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</si>
  <si>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</si>
  <si>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</si>
  <si>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</si>
  <si>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</si>
  <si>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</si>
  <si>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</si>
  <si>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</si>
  <si>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</si>
  <si>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</si>
  <si>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</si>
  <si>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</si>
  <si>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</si>
  <si>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Notes/Comments:</t>
    <phoneticPr fontId="13" type="noConversion"/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</si>
  <si>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</si>
  <si>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</si>
  <si>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</si>
  <si>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</si>
  <si>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</si>
  <si>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</si>
  <si>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</si>
  <si>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</si>
  <si>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</si>
  <si>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A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</si>
  <si>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</si>
  <si>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</si>
  <si>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</si>
  <si>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</si>
  <si>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</si>
  <si>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</si>
  <si>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</si>
  <si>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</si>
  <si>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</si>
  <si>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</si>
  <si>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</si>
  <si>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</si>
  <si>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B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</si>
  <si>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</si>
  <si>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</si>
  <si>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</si>
  <si>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</si>
  <si>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</si>
  <si>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</si>
  <si>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</si>
  <si>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</si>
  <si>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</si>
  <si>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</si>
  <si>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</si>
  <si>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</si>
  <si>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C</t>
  </si>
  <si>
    <t>F01</t>
  </si>
  <si>
    <t>F02</t>
  </si>
  <si>
    <t>Please select.....</t>
  </si>
  <si>
    <t>Agilent - G3 Mouse GE 8x60K (linc)</t>
  </si>
  <si>
    <t>Microarray - Agilent - GEX Sample Information Form.</t>
  </si>
  <si>
    <t xml:space="preserve">Please complete this form (both sections) and email it to (cm13@sanger.ac.uk or microarray@sanger.ac.uk). Print &amp; submit Section 1 along with your sample plate(s). </t>
  </si>
  <si>
    <t>•Total RNA should be submitted at the required concentration for your array type. Refer to manufacture’s labelling protocol for specifications. 
(For Agilent Low Input Quick Amp-WT Labelling; total RNA should be between 25-200 ng/ul. Ideally, the input should be 50 ng in no greater than 1.5 ul.</t>
  </si>
  <si>
    <t>BC1_minus_1</t>
  </si>
  <si>
    <t>BC1_plus_1</t>
  </si>
  <si>
    <t>Oct2_minus_1</t>
  </si>
  <si>
    <t>Oct2_plus_1</t>
  </si>
  <si>
    <t>BC1_minus_2</t>
  </si>
  <si>
    <t>BC1_plus_2</t>
  </si>
  <si>
    <t>Oct2_minus_2</t>
  </si>
  <si>
    <t>Oct2_plus_2</t>
  </si>
  <si>
    <t>BC1_minus_3</t>
  </si>
  <si>
    <t>BC1_plus_3</t>
  </si>
  <si>
    <t>Oct2_minus_3</t>
  </si>
  <si>
    <t>Oct2_plus_3</t>
  </si>
  <si>
    <t>Anne Palser</t>
  </si>
  <si>
    <t>Team 146</t>
  </si>
  <si>
    <t>ap10@sanger.ac.uk</t>
  </si>
  <si>
    <t>S0753</t>
  </si>
  <si>
    <t>I1031</t>
  </si>
  <si>
    <t>Project:</t>
  </si>
  <si>
    <t xml:space="preserve">USER ID </t>
  </si>
  <si>
    <t>MAF Tube ID</t>
  </si>
  <si>
    <t>Date labelled</t>
  </si>
  <si>
    <t>cy-DNA (ng/ul)</t>
  </si>
  <si>
    <t>yield (ug)</t>
  </si>
  <si>
    <t>Spec. activity (pmol/ug)</t>
  </si>
  <si>
    <t>For 3.75 ug</t>
  </si>
  <si>
    <t>H2O to 120</t>
  </si>
  <si>
    <t>MAF ID</t>
  </si>
  <si>
    <t>Array</t>
  </si>
  <si>
    <t>Date of Hyb</t>
  </si>
  <si>
    <t>Date of scan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</si>
  <si>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</si>
  <si>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</si>
  <si>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</si>
  <si>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</si>
  <si>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</si>
  <si>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</si>
  <si>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</si>
  <si>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</si>
  <si>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</si>
  <si>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</si>
  <si>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</si>
  <si>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</si>
  <si>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anne palser</t>
  </si>
  <si>
    <t>2x400k hum Exon</t>
  </si>
  <si>
    <t>RNA Control</t>
  </si>
  <si>
    <t>Chip</t>
  </si>
  <si>
    <t>Chip_Array</t>
  </si>
  <si>
    <t>cy3 (pmol/ul)</t>
  </si>
  <si>
    <t>Hyb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</si>
</sst>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\-mmm\-yy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b/>
      <sz val="11"/>
      <name val="Arial"/>
      <family val="2"/>
    </font>
    <font>
      <sz val="10"/>
      <color indexed="10"/>
      <name val="Verdana"/>
      <family val="2"/>
    </font>
    <font>
      <sz val="10"/>
      <color indexed="10"/>
      <name val="Arial"/>
      <family val="2"/>
    </font>
    <font>
      <sz val="10"/>
      <color indexed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0" borderId="1" xfId="0" applyBorder="1"/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164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/>
    <xf numFmtId="1" fontId="0" fillId="0" borderId="1" xfId="0" applyNumberFormat="1" applyBorder="1"/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/>
    <xf numFmtId="0" fontId="4" fillId="2" borderId="1" xfId="0" applyFont="1" applyFill="1" applyBorder="1" applyAlignment="1">
      <alignment wrapText="1"/>
    </xf>
    <xf numFmtId="0" fontId="6" fillId="0" borderId="0" xfId="0" applyFont="1" applyAlignment="1"/>
    <xf numFmtId="0" fontId="4" fillId="0" borderId="0" xfId="0" applyFont="1" applyAlignment="1">
      <alignment wrapText="1"/>
    </xf>
    <xf numFmtId="0" fontId="3" fillId="2" borderId="2" xfId="0" applyFont="1" applyFill="1" applyBorder="1" applyAlignment="1">
      <alignment wrapText="1"/>
    </xf>
    <xf numFmtId="0" fontId="0" fillId="0" borderId="1" xfId="0" applyFill="1" applyBorder="1"/>
    <xf numFmtId="0" fontId="4" fillId="0" borderId="0" xfId="0" applyFont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4" fillId="2" borderId="2" xfId="0" applyFont="1" applyFill="1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14" xfId="0" applyFont="1" applyBorder="1" applyAlignment="1"/>
    <xf numFmtId="0" fontId="6" fillId="0" borderId="15" xfId="0" applyFont="1" applyBorder="1" applyAlignment="1"/>
    <xf numFmtId="0" fontId="10" fillId="0" borderId="13" xfId="0" applyFont="1" applyBorder="1" applyAlignment="1"/>
    <xf numFmtId="0" fontId="4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4" xfId="0" applyFont="1" applyFill="1" applyBorder="1"/>
    <xf numFmtId="0" fontId="0" fillId="0" borderId="7" xfId="0" applyBorder="1"/>
    <xf numFmtId="0" fontId="7" fillId="0" borderId="0" xfId="0" applyFont="1" applyAlignment="1"/>
    <xf numFmtId="0" fontId="0" fillId="0" borderId="2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1" fillId="2" borderId="1" xfId="0" applyFont="1" applyFill="1" applyBorder="1"/>
    <xf numFmtId="0" fontId="0" fillId="2" borderId="12" xfId="0" applyFill="1" applyBorder="1"/>
    <xf numFmtId="0" fontId="0" fillId="0" borderId="11" xfId="0" applyFill="1" applyBorder="1"/>
    <xf numFmtId="0" fontId="12" fillId="0" borderId="1" xfId="0" applyFont="1" applyFill="1" applyBorder="1"/>
    <xf numFmtId="165" fontId="0" fillId="0" borderId="1" xfId="0" applyNumberFormat="1" applyBorder="1"/>
    <xf numFmtId="0" fontId="15" fillId="0" borderId="12" xfId="1" applyBorder="1"/>
    <xf numFmtId="0" fontId="17" fillId="0" borderId="2" xfId="2" applyFont="1" applyBorder="1" applyAlignment="1">
      <alignment horizontal="center"/>
    </xf>
    <xf numFmtId="0" fontId="16" fillId="0" borderId="1" xfId="2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0" fontId="19" fillId="4" borderId="1" xfId="2" applyFont="1" applyFill="1" applyBorder="1" applyAlignment="1">
      <alignment horizontal="center" vertical="center"/>
    </xf>
    <xf numFmtId="49" fontId="19" fillId="4" borderId="1" xfId="2" applyNumberFormat="1" applyFont="1" applyFill="1" applyBorder="1" applyAlignment="1">
      <alignment horizontal="center" vertical="center"/>
    </xf>
    <xf numFmtId="164" fontId="19" fillId="4" borderId="1" xfId="2" applyNumberFormat="1" applyFont="1" applyFill="1" applyBorder="1" applyAlignment="1">
      <alignment horizontal="center" vertical="center"/>
    </xf>
    <xf numFmtId="0" fontId="16" fillId="0" borderId="1" xfId="2" applyFill="1" applyBorder="1"/>
    <xf numFmtId="0" fontId="16" fillId="0" borderId="1" xfId="2" applyBorder="1" applyAlignment="1">
      <alignment horizontal="right"/>
    </xf>
    <xf numFmtId="164" fontId="5" fillId="0" borderId="2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center"/>
    </xf>
    <xf numFmtId="2" fontId="21" fillId="0" borderId="1" xfId="2" applyNumberFormat="1" applyFont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/>
    </xf>
    <xf numFmtId="0" fontId="22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1" fontId="18" fillId="0" borderId="1" xfId="2" applyNumberFormat="1" applyFont="1" applyBorder="1" applyAlignment="1">
      <alignment horizontal="center"/>
    </xf>
    <xf numFmtId="164" fontId="5" fillId="0" borderId="2" xfId="2" applyNumberFormat="1" applyFont="1" applyBorder="1" applyAlignment="1">
      <alignment horizontal="center" vertical="center"/>
    </xf>
    <xf numFmtId="0" fontId="16" fillId="0" borderId="1" xfId="2" applyBorder="1"/>
    <xf numFmtId="0" fontId="16" fillId="0" borderId="1" xfId="2" applyFill="1" applyBorder="1" applyAlignment="1">
      <alignment horizontal="right"/>
    </xf>
    <xf numFmtId="164" fontId="5" fillId="0" borderId="2" xfId="2" applyNumberFormat="1" applyFont="1" applyFill="1" applyBorder="1" applyAlignment="1">
      <alignment horizontal="center" vertical="center"/>
    </xf>
    <xf numFmtId="2" fontId="18" fillId="0" borderId="1" xfId="2" applyNumberFormat="1" applyFont="1" applyFill="1" applyBorder="1" applyAlignment="1">
      <alignment horizontal="center"/>
    </xf>
    <xf numFmtId="2" fontId="5" fillId="0" borderId="1" xfId="2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2" fontId="21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1" fontId="18" fillId="0" borderId="1" xfId="2" applyNumberFormat="1" applyFont="1" applyFill="1" applyBorder="1" applyAlignment="1">
      <alignment horizontal="center"/>
    </xf>
    <xf numFmtId="1" fontId="18" fillId="0" borderId="2" xfId="2" applyNumberFormat="1" applyFont="1" applyFill="1" applyBorder="1" applyAlignment="1">
      <alignment horizontal="center"/>
    </xf>
    <xf numFmtId="1" fontId="21" fillId="0" borderId="1" xfId="2" applyNumberFormat="1" applyFont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7" fillId="0" borderId="0" xfId="0" applyFont="1" applyAlignment="1"/>
    <xf numFmtId="0" fontId="4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4" fillId="0" borderId="1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14" fontId="5" fillId="2" borderId="2" xfId="2" applyNumberFormat="1" applyFont="1" applyFill="1" applyBorder="1" applyAlignment="1">
      <alignment horizontal="center" vertical="center"/>
    </xf>
    <xf numFmtId="14" fontId="5" fillId="2" borderId="21" xfId="2" applyNumberFormat="1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14" fontId="5" fillId="0" borderId="2" xfId="2" applyNumberFormat="1" applyFont="1" applyFill="1" applyBorder="1" applyAlignment="1">
      <alignment horizontal="center" vertical="center"/>
    </xf>
    <xf numFmtId="14" fontId="5" fillId="0" borderId="21" xfId="2" applyNumberFormat="1" applyFont="1" applyFill="1" applyBorder="1" applyAlignment="1">
      <alignment horizontal="center" vertical="center"/>
    </xf>
    <xf numFmtId="1" fontId="18" fillId="2" borderId="2" xfId="2" applyNumberFormat="1" applyFont="1" applyFill="1" applyBorder="1" applyAlignment="1">
      <alignment horizontal="center" vertical="center"/>
    </xf>
    <xf numFmtId="1" fontId="18" fillId="2" borderId="21" xfId="2" applyNumberFormat="1" applyFont="1" applyFill="1" applyBorder="1" applyAlignment="1">
      <alignment horizontal="center" vertical="center"/>
    </xf>
    <xf numFmtId="1" fontId="18" fillId="0" borderId="2" xfId="2" applyNumberFormat="1" applyFont="1" applyBorder="1" applyAlignment="1">
      <alignment horizontal="center" vertical="center"/>
    </xf>
    <xf numFmtId="1" fontId="18" fillId="0" borderId="21" xfId="2" applyNumberFormat="1" applyFont="1" applyBorder="1" applyAlignment="1">
      <alignment horizontal="center" vertical="center"/>
    </xf>
    <xf numFmtId="1" fontId="18" fillId="0" borderId="2" xfId="2" applyNumberFormat="1" applyFont="1" applyFill="1" applyBorder="1" applyAlignment="1">
      <alignment horizontal="center" vertical="center"/>
    </xf>
    <xf numFmtId="1" fontId="18" fillId="0" borderId="21" xfId="2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2" dropStyle="combo" dx="15" fmlaRange="$F$20:$F$27" sel="8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1524000</xdr:colOff>
          <xdr:row>15</xdr:row>
          <xdr:rowOff>133350</xdr:rowOff>
        </xdr:from>
        <xdr:to>
          <xdr:col>3</xdr:col>
          <xdr:colOff>990600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10@sanger.ac.uk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35"/>
  <sheetViews>
    <sheetView tabSelected="1" zoomScale="80" zoomScaleNormal="80" workbookViewId="0">
      <selection activeCell="I10" sqref="I10"/>
    </sheetView>
  </sheetViews>
  <sheetFormatPr defaultColWidth="8.5703125" defaultRowHeight="15" x14ac:dyDescent="0.25"/>
  <cols>
    <col min="1" max="1" width="16.140625" customWidth="1"/>
    <col min="2" max="2" width="23" customWidth="1"/>
    <col min="3" max="3" width="17.140625" customWidth="1"/>
    <col min="4" max="4" width="16.140625" customWidth="1"/>
    <col min="5" max="5" width="18.5703125" customWidth="1"/>
    <col min="6" max="6" width="31" style="22" hidden="1" customWidth="1"/>
    <col min="7" max="7" width="14.28515625" style="22" customWidth="1"/>
    <col min="8" max="8" width="14.42578125" style="22" customWidth="1"/>
    <col min="9" max="9" width="29.42578125" customWidth="1"/>
    <col min="10" max="21" width="9.140625" hidden="1" customWidth="1"/>
    <col min="22" max="22" width="5.5703125" style="1" customWidth="1"/>
    <col min="23" max="23" width="11.28515625" style="1" customWidth="1"/>
    <col min="24" max="24" width="11.140625" style="1" customWidth="1"/>
    <col min="25" max="25" width="11" style="1" customWidth="1"/>
    <col min="26" max="26" width="11.28515625" style="1" customWidth="1"/>
    <col min="27" max="27" width="11.5703125" style="1" customWidth="1"/>
    <col min="28" max="28" width="11.28515625" style="1" customWidth="1"/>
    <col min="29" max="29" width="11.5703125" style="1" customWidth="1"/>
    <col min="30" max="30" width="11" style="1" customWidth="1"/>
    <col min="31" max="31" width="11.85546875" style="1" customWidth="1"/>
    <col min="32" max="33" width="10.85546875" style="1" customWidth="1"/>
    <col min="34" max="34" width="11" style="1" customWidth="1"/>
  </cols>
  <sheetData>
    <row r="1" spans="1:8" ht="15.75" x14ac:dyDescent="0.25">
      <c r="A1" s="100" t="s">
        <v>136</v>
      </c>
      <c r="B1" s="100"/>
      <c r="C1" s="100"/>
      <c r="D1" s="100"/>
      <c r="E1" s="100"/>
      <c r="F1" s="100"/>
      <c r="G1" s="48"/>
      <c r="H1" s="17"/>
    </row>
    <row r="2" spans="1:8" x14ac:dyDescent="0.25">
      <c r="A2" s="116" t="s">
        <v>137</v>
      </c>
      <c r="B2" s="116"/>
      <c r="C2" s="116"/>
      <c r="D2" s="116"/>
      <c r="E2" s="40"/>
      <c r="F2" s="21"/>
      <c r="G2" s="21"/>
      <c r="H2" s="21"/>
    </row>
    <row r="3" spans="1:8" x14ac:dyDescent="0.25">
      <c r="A3" s="117"/>
      <c r="B3" s="117"/>
      <c r="C3" s="117"/>
      <c r="D3" s="117"/>
      <c r="E3" s="41"/>
      <c r="F3" s="21"/>
      <c r="G3" s="21"/>
      <c r="H3" s="21"/>
    </row>
    <row r="4" spans="1:8" x14ac:dyDescent="0.25">
      <c r="A4" s="25"/>
      <c r="B4" s="25"/>
      <c r="C4" s="25"/>
      <c r="D4" s="25"/>
      <c r="E4" s="25"/>
      <c r="F4" s="21"/>
      <c r="G4" s="21"/>
      <c r="H4" s="21"/>
    </row>
    <row r="5" spans="1:8" ht="16.5" customHeight="1" x14ac:dyDescent="0.25">
      <c r="A5" s="12" t="s">
        <v>51</v>
      </c>
      <c r="F5" s="21"/>
      <c r="G5" s="21"/>
      <c r="H5" s="21"/>
    </row>
    <row r="6" spans="1:8" ht="16.5" customHeight="1" x14ac:dyDescent="0.25">
      <c r="A6" s="24" t="s">
        <v>45</v>
      </c>
      <c r="B6" s="6" t="s">
        <v>151</v>
      </c>
      <c r="C6" s="24" t="s">
        <v>47</v>
      </c>
      <c r="D6" s="45" t="s">
        <v>155</v>
      </c>
      <c r="E6" s="47"/>
      <c r="F6" s="21"/>
      <c r="G6" s="21"/>
      <c r="H6" s="21"/>
    </row>
    <row r="7" spans="1:8" ht="16.5" customHeight="1" x14ac:dyDescent="0.25">
      <c r="A7" s="24" t="s">
        <v>43</v>
      </c>
      <c r="B7" s="6" t="s">
        <v>152</v>
      </c>
      <c r="C7" s="31" t="s">
        <v>64</v>
      </c>
      <c r="D7" s="46" t="s">
        <v>154</v>
      </c>
      <c r="E7" s="47"/>
      <c r="F7" s="21"/>
      <c r="G7" s="21"/>
      <c r="H7" s="21"/>
    </row>
    <row r="8" spans="1:8" ht="16.5" customHeight="1" x14ac:dyDescent="0.25">
      <c r="A8" s="24" t="s">
        <v>44</v>
      </c>
      <c r="B8" s="57" t="s">
        <v>153</v>
      </c>
      <c r="C8" s="32"/>
      <c r="D8" s="33"/>
      <c r="E8" s="5"/>
      <c r="F8" s="21"/>
      <c r="G8" s="21"/>
      <c r="H8" s="21"/>
    </row>
    <row r="9" spans="1:8" ht="16.5" customHeight="1" x14ac:dyDescent="0.25">
      <c r="A9" s="10"/>
      <c r="F9" s="21"/>
      <c r="G9" s="21"/>
      <c r="H9" s="21"/>
    </row>
    <row r="10" spans="1:8" x14ac:dyDescent="0.25">
      <c r="A10" s="13" t="s">
        <v>54</v>
      </c>
      <c r="B10" s="18">
        <v>12</v>
      </c>
    </row>
    <row r="11" spans="1:8" x14ac:dyDescent="0.25">
      <c r="A11" s="118" t="s">
        <v>65</v>
      </c>
      <c r="B11" s="119"/>
    </row>
    <row r="12" spans="1:8" x14ac:dyDescent="0.25">
      <c r="A12" s="120"/>
      <c r="B12" s="120"/>
    </row>
    <row r="13" spans="1:8" x14ac:dyDescent="0.25">
      <c r="A13" s="120"/>
      <c r="B13" s="120"/>
    </row>
    <row r="14" spans="1:8" x14ac:dyDescent="0.25">
      <c r="A14" s="120"/>
      <c r="B14" s="120"/>
    </row>
    <row r="15" spans="1:8" x14ac:dyDescent="0.25">
      <c r="A15" s="35"/>
      <c r="B15" s="34"/>
    </row>
    <row r="16" spans="1:8" x14ac:dyDescent="0.25">
      <c r="A16" s="10"/>
    </row>
    <row r="17" spans="1:8" x14ac:dyDescent="0.25">
      <c r="A17" s="13" t="s">
        <v>46</v>
      </c>
    </row>
    <row r="19" spans="1:8" x14ac:dyDescent="0.25">
      <c r="B19" s="9"/>
    </row>
    <row r="20" spans="1:8" x14ac:dyDescent="0.25">
      <c r="A20" s="14"/>
      <c r="B20" s="56"/>
      <c r="F20" s="12" t="s">
        <v>134</v>
      </c>
    </row>
    <row r="21" spans="1:8" x14ac:dyDescent="0.25">
      <c r="A21" s="12"/>
      <c r="B21" s="11"/>
      <c r="F21" s="19" t="s">
        <v>49</v>
      </c>
      <c r="G21" s="20"/>
      <c r="H21" s="20"/>
    </row>
    <row r="22" spans="1:8" x14ac:dyDescent="0.25">
      <c r="F22" s="19" t="s">
        <v>50</v>
      </c>
      <c r="G22" s="20"/>
      <c r="H22" s="20"/>
    </row>
    <row r="23" spans="1:8" x14ac:dyDescent="0.25">
      <c r="A23" s="101" t="s">
        <v>95</v>
      </c>
      <c r="B23" s="102"/>
      <c r="C23" s="102"/>
      <c r="D23" s="102"/>
      <c r="E23" s="103"/>
      <c r="F23" s="12" t="s">
        <v>135</v>
      </c>
      <c r="G23" s="20"/>
      <c r="H23" s="20"/>
    </row>
    <row r="24" spans="1:8" x14ac:dyDescent="0.25">
      <c r="A24" s="104"/>
      <c r="B24" s="105"/>
      <c r="C24" s="105"/>
      <c r="D24" s="105"/>
      <c r="E24" s="106"/>
      <c r="F24" s="30" t="s">
        <v>61</v>
      </c>
      <c r="G24" s="9"/>
      <c r="H24" s="9"/>
    </row>
    <row r="25" spans="1:8" x14ac:dyDescent="0.25">
      <c r="A25" s="104"/>
      <c r="B25" s="105"/>
      <c r="C25" s="105"/>
      <c r="D25" s="105"/>
      <c r="E25" s="106"/>
      <c r="F25" s="30" t="s">
        <v>62</v>
      </c>
      <c r="G25" s="9"/>
      <c r="H25" s="9"/>
    </row>
    <row r="26" spans="1:8" x14ac:dyDescent="0.25">
      <c r="A26" s="107"/>
      <c r="B26" s="108"/>
      <c r="C26" s="108"/>
      <c r="D26" s="108"/>
      <c r="E26" s="109"/>
      <c r="F26" s="30" t="s">
        <v>66</v>
      </c>
      <c r="G26" s="9"/>
      <c r="H26" s="9"/>
    </row>
    <row r="27" spans="1:8" x14ac:dyDescent="0.25">
      <c r="A27" s="15"/>
      <c r="B27" s="15"/>
      <c r="C27" s="15"/>
      <c r="D27" s="15"/>
      <c r="E27" s="15"/>
      <c r="F27" s="30" t="s">
        <v>63</v>
      </c>
      <c r="G27" s="9"/>
      <c r="H27" s="9"/>
    </row>
    <row r="28" spans="1:8" ht="15.75" thickBot="1" x14ac:dyDescent="0.3">
      <c r="A28" s="15"/>
      <c r="B28" s="15"/>
      <c r="C28" s="15"/>
      <c r="D28" s="15"/>
      <c r="E28" s="15"/>
      <c r="F28" s="9"/>
      <c r="G28" s="9"/>
      <c r="H28" s="9"/>
    </row>
    <row r="29" spans="1:8" ht="18.75" x14ac:dyDescent="0.3">
      <c r="A29" s="38" t="s">
        <v>53</v>
      </c>
      <c r="B29" s="36"/>
      <c r="C29" s="36"/>
      <c r="D29" s="36"/>
      <c r="E29" s="37"/>
      <c r="F29" s="9"/>
      <c r="G29" s="9"/>
      <c r="H29" s="9"/>
    </row>
    <row r="30" spans="1:8" x14ac:dyDescent="0.25">
      <c r="A30" s="110" t="s">
        <v>138</v>
      </c>
      <c r="B30" s="111"/>
      <c r="C30" s="111"/>
      <c r="D30" s="111"/>
      <c r="E30" s="112"/>
      <c r="F30" s="9"/>
      <c r="G30" s="9"/>
      <c r="H30" s="9"/>
    </row>
    <row r="31" spans="1:8" ht="48" customHeight="1" x14ac:dyDescent="0.25">
      <c r="A31" s="113"/>
      <c r="B31" s="114"/>
      <c r="C31" s="114"/>
      <c r="D31" s="114"/>
      <c r="E31" s="115"/>
      <c r="F31" s="9"/>
      <c r="G31" s="9"/>
      <c r="H31" s="9"/>
    </row>
    <row r="32" spans="1:8" x14ac:dyDescent="0.25">
      <c r="A32" s="99" t="s">
        <v>57</v>
      </c>
      <c r="B32" s="97"/>
      <c r="C32" s="97"/>
      <c r="D32" s="97"/>
      <c r="E32" s="98"/>
      <c r="F32" s="9"/>
      <c r="G32" s="9"/>
      <c r="H32" s="9"/>
    </row>
    <row r="33" spans="1:34" x14ac:dyDescent="0.25">
      <c r="A33" s="99"/>
      <c r="B33" s="97"/>
      <c r="C33" s="97"/>
      <c r="D33" s="97"/>
      <c r="E33" s="98"/>
      <c r="F33" s="9"/>
      <c r="G33" s="9"/>
      <c r="H33" s="9"/>
    </row>
    <row r="34" spans="1:34" x14ac:dyDescent="0.25">
      <c r="A34" s="96" t="s">
        <v>55</v>
      </c>
      <c r="B34" s="97"/>
      <c r="C34" s="97"/>
      <c r="D34" s="97"/>
      <c r="E34" s="98"/>
      <c r="F34" s="9"/>
      <c r="G34" s="9"/>
      <c r="H34" s="9"/>
    </row>
    <row r="35" spans="1:34" ht="4.5" customHeight="1" x14ac:dyDescent="0.25">
      <c r="A35" s="99"/>
      <c r="B35" s="97"/>
      <c r="C35" s="97"/>
      <c r="D35" s="97"/>
      <c r="E35" s="98"/>
      <c r="F35" s="9"/>
      <c r="G35" s="9"/>
      <c r="H35" s="9"/>
    </row>
    <row r="36" spans="1:34" ht="15.75" thickBot="1" x14ac:dyDescent="0.3">
      <c r="A36" s="93" t="s">
        <v>52</v>
      </c>
      <c r="B36" s="94"/>
      <c r="C36" s="94"/>
      <c r="D36" s="94"/>
      <c r="E36" s="95"/>
      <c r="F36" s="9"/>
      <c r="G36" s="9"/>
      <c r="H36" s="9"/>
    </row>
    <row r="37" spans="1:34" x14ac:dyDescent="0.25">
      <c r="A37" s="35"/>
      <c r="B37" s="35"/>
      <c r="C37" s="35"/>
      <c r="D37" s="39"/>
      <c r="E37" s="35"/>
      <c r="F37" s="9"/>
      <c r="G37" s="9"/>
      <c r="H37" s="9"/>
    </row>
    <row r="38" spans="1:34" x14ac:dyDescent="0.25">
      <c r="A38" s="26"/>
      <c r="B38" s="26"/>
      <c r="C38" s="26"/>
      <c r="D38" s="26"/>
      <c r="E38" s="26"/>
      <c r="F38" s="9"/>
      <c r="G38" s="9"/>
      <c r="H38" s="9"/>
    </row>
    <row r="39" spans="1:34" x14ac:dyDescent="0.25">
      <c r="A39" s="15"/>
      <c r="B39" s="15"/>
      <c r="C39" s="15"/>
      <c r="D39" s="15"/>
      <c r="E39" s="15"/>
      <c r="F39" s="9"/>
      <c r="G39" s="9"/>
      <c r="H39" s="9"/>
    </row>
    <row r="40" spans="1:34" ht="30" x14ac:dyDescent="0.25">
      <c r="A40" s="29" t="s">
        <v>48</v>
      </c>
      <c r="B40" s="16"/>
      <c r="C40" s="15"/>
      <c r="D40" s="15"/>
      <c r="E40" s="15"/>
      <c r="F40" s="9"/>
      <c r="G40" s="9"/>
      <c r="H40" s="9"/>
    </row>
    <row r="41" spans="1:34" x14ac:dyDescent="0.25">
      <c r="F41" s="9"/>
      <c r="V41" s="91" t="s">
        <v>56</v>
      </c>
      <c r="W41" s="91"/>
      <c r="X41" s="91"/>
      <c r="Y41" s="9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ht="15.75" x14ac:dyDescent="0.25">
      <c r="A42" s="27" t="s">
        <v>40</v>
      </c>
      <c r="B42" s="50" t="s">
        <v>39</v>
      </c>
      <c r="C42" s="50" t="s">
        <v>41</v>
      </c>
      <c r="D42" s="51" t="s">
        <v>58</v>
      </c>
      <c r="E42" s="50" t="s">
        <v>42</v>
      </c>
      <c r="G42" s="50" t="s">
        <v>59</v>
      </c>
      <c r="H42" s="52" t="s">
        <v>60</v>
      </c>
      <c r="V42" s="42" t="s">
        <v>79</v>
      </c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15.75" x14ac:dyDescent="0.25">
      <c r="A43" s="53" t="s">
        <v>67</v>
      </c>
      <c r="B43" s="55" t="s">
        <v>139</v>
      </c>
      <c r="C43" s="54">
        <v>25</v>
      </c>
      <c r="D43" s="49">
        <v>20</v>
      </c>
      <c r="E43" s="49">
        <v>1.91</v>
      </c>
      <c r="F43" s="50"/>
      <c r="G43" s="49">
        <v>1.3</v>
      </c>
      <c r="H43" s="49">
        <v>10</v>
      </c>
      <c r="V43" s="43"/>
      <c r="W43" s="43">
        <v>1</v>
      </c>
      <c r="X43" s="43">
        <v>2</v>
      </c>
      <c r="Y43" s="43">
        <v>3</v>
      </c>
      <c r="Z43" s="43">
        <v>4</v>
      </c>
      <c r="AA43" s="43">
        <v>5</v>
      </c>
      <c r="AB43" s="43">
        <v>6</v>
      </c>
      <c r="AC43" s="43">
        <v>7</v>
      </c>
      <c r="AD43" s="43">
        <v>8</v>
      </c>
      <c r="AE43" s="43">
        <v>9</v>
      </c>
      <c r="AF43" s="43">
        <v>10</v>
      </c>
      <c r="AG43" s="43">
        <v>11</v>
      </c>
      <c r="AH43" s="43">
        <v>12</v>
      </c>
    </row>
    <row r="44" spans="1:34" x14ac:dyDescent="0.25">
      <c r="A44" s="53" t="s">
        <v>80</v>
      </c>
      <c r="B44" s="55" t="s">
        <v>140</v>
      </c>
      <c r="C44" s="54">
        <v>25</v>
      </c>
      <c r="D44" s="28">
        <v>20</v>
      </c>
      <c r="E44" s="28">
        <v>1.93</v>
      </c>
      <c r="F44" s="49"/>
      <c r="G44" s="28">
        <v>1.3</v>
      </c>
      <c r="H44" s="28">
        <v>10</v>
      </c>
      <c r="V44" s="43" t="s">
        <v>105</v>
      </c>
      <c r="W44" s="44" t="str">
        <f t="shared" ref="W44:AH51" si="0">VLOOKUP(J53,$A$43:$B$138,2,FALSE)</f>
        <v>BC1_minus_1</v>
      </c>
      <c r="X44" s="44" t="str">
        <f t="shared" si="0"/>
        <v>BC1_minus_3</v>
      </c>
      <c r="Y44" s="44">
        <f t="shared" si="0"/>
        <v>0</v>
      </c>
      <c r="Z44" s="44">
        <f t="shared" si="0"/>
        <v>0</v>
      </c>
      <c r="AA44" s="44">
        <f t="shared" si="0"/>
        <v>0</v>
      </c>
      <c r="AB44" s="44">
        <f t="shared" si="0"/>
        <v>0</v>
      </c>
      <c r="AC44" s="44">
        <f t="shared" si="0"/>
        <v>0</v>
      </c>
      <c r="AD44" s="44">
        <f t="shared" si="0"/>
        <v>0</v>
      </c>
      <c r="AE44" s="44">
        <f t="shared" si="0"/>
        <v>0</v>
      </c>
      <c r="AF44" s="44">
        <f t="shared" si="0"/>
        <v>0</v>
      </c>
      <c r="AG44" s="44">
        <f t="shared" si="0"/>
        <v>0</v>
      </c>
      <c r="AH44" s="44">
        <f t="shared" si="0"/>
        <v>0</v>
      </c>
    </row>
    <row r="45" spans="1:34" x14ac:dyDescent="0.25">
      <c r="A45" s="53" t="s">
        <v>92</v>
      </c>
      <c r="B45" s="55" t="s">
        <v>141</v>
      </c>
      <c r="C45" s="54">
        <v>25</v>
      </c>
      <c r="D45" s="28">
        <v>20</v>
      </c>
      <c r="E45" s="28">
        <v>1.97</v>
      </c>
      <c r="F45" s="28"/>
      <c r="G45" s="28">
        <v>1.3</v>
      </c>
      <c r="H45" s="28">
        <v>10</v>
      </c>
      <c r="V45" s="43" t="s">
        <v>118</v>
      </c>
      <c r="W45" s="44" t="str">
        <f t="shared" si="0"/>
        <v>BC1_plus_1</v>
      </c>
      <c r="X45" s="44" t="str">
        <f t="shared" si="0"/>
        <v>BC1_plus_3</v>
      </c>
      <c r="Y45" s="44">
        <f t="shared" si="0"/>
        <v>0</v>
      </c>
      <c r="Z45" s="44">
        <f t="shared" si="0"/>
        <v>0</v>
      </c>
      <c r="AA45" s="44">
        <f t="shared" si="0"/>
        <v>0</v>
      </c>
      <c r="AB45" s="44">
        <f t="shared" si="0"/>
        <v>0</v>
      </c>
      <c r="AC45" s="44">
        <f t="shared" si="0"/>
        <v>0</v>
      </c>
      <c r="AD45" s="44">
        <f t="shared" si="0"/>
        <v>0</v>
      </c>
      <c r="AE45" s="44">
        <f t="shared" si="0"/>
        <v>0</v>
      </c>
      <c r="AF45" s="44">
        <f t="shared" si="0"/>
        <v>0</v>
      </c>
      <c r="AG45" s="44">
        <f t="shared" si="0"/>
        <v>0</v>
      </c>
      <c r="AH45" s="44">
        <f t="shared" si="0"/>
        <v>0</v>
      </c>
    </row>
    <row r="46" spans="1:34" x14ac:dyDescent="0.25">
      <c r="A46" s="53" t="s">
        <v>106</v>
      </c>
      <c r="B46" s="55" t="s">
        <v>142</v>
      </c>
      <c r="C46" s="54">
        <v>25</v>
      </c>
      <c r="D46" s="28">
        <v>20</v>
      </c>
      <c r="E46" s="28">
        <v>1.94</v>
      </c>
      <c r="F46" s="28"/>
      <c r="G46" s="28">
        <v>1.3</v>
      </c>
      <c r="H46" s="28">
        <v>10</v>
      </c>
      <c r="V46" s="43" t="s">
        <v>131</v>
      </c>
      <c r="W46" s="44" t="str">
        <f t="shared" si="0"/>
        <v>Oct2_minus_1</v>
      </c>
      <c r="X46" s="44" t="str">
        <f t="shared" si="0"/>
        <v>Oct2_minus_3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4">
        <f t="shared" si="0"/>
        <v>0</v>
      </c>
      <c r="AC46" s="44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4">
        <f t="shared" si="0"/>
        <v>0</v>
      </c>
      <c r="AH46" s="44">
        <f t="shared" si="0"/>
        <v>0</v>
      </c>
    </row>
    <row r="47" spans="1:34" x14ac:dyDescent="0.25">
      <c r="A47" s="53" t="s">
        <v>119</v>
      </c>
      <c r="B47" s="55" t="s">
        <v>143</v>
      </c>
      <c r="C47" s="54">
        <v>25</v>
      </c>
      <c r="D47" s="28">
        <v>20</v>
      </c>
      <c r="E47" s="28">
        <v>1.89</v>
      </c>
      <c r="F47" s="28"/>
      <c r="G47" s="28">
        <v>1.3</v>
      </c>
      <c r="H47" s="28">
        <v>10</v>
      </c>
      <c r="V47" s="43" t="s">
        <v>10</v>
      </c>
      <c r="W47" s="44" t="str">
        <f t="shared" si="0"/>
        <v>Oct2_plus_1</v>
      </c>
      <c r="X47" s="44" t="str">
        <f t="shared" si="0"/>
        <v>Oct2_plus_3</v>
      </c>
      <c r="Y47" s="44">
        <f t="shared" si="0"/>
        <v>0</v>
      </c>
      <c r="Z47" s="44">
        <f t="shared" si="0"/>
        <v>0</v>
      </c>
      <c r="AA47" s="44">
        <f t="shared" si="0"/>
        <v>0</v>
      </c>
      <c r="AB47" s="44">
        <f t="shared" si="0"/>
        <v>0</v>
      </c>
      <c r="AC47" s="44">
        <f t="shared" si="0"/>
        <v>0</v>
      </c>
      <c r="AD47" s="44">
        <f t="shared" si="0"/>
        <v>0</v>
      </c>
      <c r="AE47" s="44">
        <f t="shared" si="0"/>
        <v>0</v>
      </c>
      <c r="AF47" s="44">
        <f t="shared" si="0"/>
        <v>0</v>
      </c>
      <c r="AG47" s="44">
        <f t="shared" si="0"/>
        <v>0</v>
      </c>
      <c r="AH47" s="44">
        <f t="shared" si="0"/>
        <v>0</v>
      </c>
    </row>
    <row r="48" spans="1:34" x14ac:dyDescent="0.25">
      <c r="A48" s="53" t="s">
        <v>132</v>
      </c>
      <c r="B48" s="55" t="s">
        <v>144</v>
      </c>
      <c r="C48" s="54">
        <v>25</v>
      </c>
      <c r="D48" s="28">
        <v>20</v>
      </c>
      <c r="E48" s="28">
        <v>1.92</v>
      </c>
      <c r="F48" s="28"/>
      <c r="G48" s="28">
        <v>1.6</v>
      </c>
      <c r="H48" s="28">
        <v>9.8000000000000007</v>
      </c>
      <c r="V48" s="43" t="s">
        <v>23</v>
      </c>
      <c r="W48" s="44" t="str">
        <f t="shared" si="0"/>
        <v>BC1_minus_2</v>
      </c>
      <c r="X48" s="44">
        <f t="shared" si="0"/>
        <v>0</v>
      </c>
      <c r="Y48" s="44">
        <f t="shared" si="0"/>
        <v>0</v>
      </c>
      <c r="Z48" s="44">
        <f t="shared" si="0"/>
        <v>0</v>
      </c>
      <c r="AA48" s="44">
        <f t="shared" si="0"/>
        <v>0</v>
      </c>
      <c r="AB48" s="44">
        <f t="shared" si="0"/>
        <v>0</v>
      </c>
      <c r="AC48" s="44">
        <f t="shared" si="0"/>
        <v>0</v>
      </c>
      <c r="AD48" s="44">
        <f t="shared" si="0"/>
        <v>0</v>
      </c>
      <c r="AE48" s="44">
        <f t="shared" si="0"/>
        <v>0</v>
      </c>
      <c r="AF48" s="44">
        <f t="shared" si="0"/>
        <v>0</v>
      </c>
      <c r="AG48" s="44">
        <f t="shared" si="0"/>
        <v>0</v>
      </c>
      <c r="AH48" s="44">
        <f t="shared" si="0"/>
        <v>0</v>
      </c>
    </row>
    <row r="49" spans="1:34" x14ac:dyDescent="0.25">
      <c r="A49" s="53" t="s">
        <v>11</v>
      </c>
      <c r="B49" s="55" t="s">
        <v>145</v>
      </c>
      <c r="C49" s="54">
        <v>25</v>
      </c>
      <c r="D49" s="28">
        <v>20</v>
      </c>
      <c r="E49" s="28">
        <v>1.93</v>
      </c>
      <c r="F49" s="28"/>
      <c r="G49" s="28">
        <v>1.3</v>
      </c>
      <c r="H49" s="28">
        <v>10</v>
      </c>
      <c r="V49" s="43" t="s">
        <v>36</v>
      </c>
      <c r="W49" s="44" t="str">
        <f t="shared" si="0"/>
        <v>BC1_plus_2</v>
      </c>
      <c r="X49" s="44">
        <f t="shared" si="0"/>
        <v>0</v>
      </c>
      <c r="Y49" s="44">
        <f t="shared" si="0"/>
        <v>0</v>
      </c>
      <c r="Z49" s="44">
        <f t="shared" si="0"/>
        <v>0</v>
      </c>
      <c r="AA49" s="44">
        <f t="shared" si="0"/>
        <v>0</v>
      </c>
      <c r="AB49" s="44">
        <f t="shared" si="0"/>
        <v>0</v>
      </c>
      <c r="AC49" s="44">
        <f t="shared" si="0"/>
        <v>0</v>
      </c>
      <c r="AD49" s="44">
        <f t="shared" si="0"/>
        <v>0</v>
      </c>
      <c r="AE49" s="44">
        <f t="shared" si="0"/>
        <v>0</v>
      </c>
      <c r="AF49" s="44">
        <f t="shared" si="0"/>
        <v>0</v>
      </c>
      <c r="AG49" s="44">
        <f t="shared" si="0"/>
        <v>0</v>
      </c>
      <c r="AH49" s="44">
        <f t="shared" si="0"/>
        <v>0</v>
      </c>
    </row>
    <row r="50" spans="1:34" x14ac:dyDescent="0.25">
      <c r="A50" s="53" t="s">
        <v>24</v>
      </c>
      <c r="B50" s="55" t="s">
        <v>146</v>
      </c>
      <c r="C50" s="54">
        <v>25</v>
      </c>
      <c r="D50" s="28">
        <v>20</v>
      </c>
      <c r="E50" s="28">
        <v>1.88</v>
      </c>
      <c r="F50" s="28"/>
      <c r="G50" s="28">
        <v>1.3</v>
      </c>
      <c r="H50" s="28">
        <v>10</v>
      </c>
      <c r="V50" s="43" t="s">
        <v>37</v>
      </c>
      <c r="W50" s="44" t="str">
        <f t="shared" si="0"/>
        <v>Oct2_minus_2</v>
      </c>
      <c r="X50" s="44">
        <f t="shared" si="0"/>
        <v>0</v>
      </c>
      <c r="Y50" s="44">
        <f t="shared" si="0"/>
        <v>0</v>
      </c>
      <c r="Z50" s="44">
        <f t="shared" si="0"/>
        <v>0</v>
      </c>
      <c r="AA50" s="44">
        <f t="shared" si="0"/>
        <v>0</v>
      </c>
      <c r="AB50" s="44">
        <f t="shared" si="0"/>
        <v>0</v>
      </c>
      <c r="AC50" s="44">
        <f t="shared" si="0"/>
        <v>0</v>
      </c>
      <c r="AD50" s="44">
        <f t="shared" si="0"/>
        <v>0</v>
      </c>
      <c r="AE50" s="44">
        <f t="shared" si="0"/>
        <v>0</v>
      </c>
      <c r="AF50" s="44">
        <f t="shared" si="0"/>
        <v>0</v>
      </c>
      <c r="AG50" s="44">
        <f t="shared" si="0"/>
        <v>0</v>
      </c>
      <c r="AH50" s="44">
        <f t="shared" si="0"/>
        <v>0</v>
      </c>
    </row>
    <row r="51" spans="1:34" x14ac:dyDescent="0.25">
      <c r="A51" s="53" t="s">
        <v>68</v>
      </c>
      <c r="B51" s="55" t="s">
        <v>147</v>
      </c>
      <c r="C51" s="54">
        <v>25</v>
      </c>
      <c r="D51" s="28">
        <v>20</v>
      </c>
      <c r="E51" s="28">
        <v>1.84</v>
      </c>
      <c r="F51" s="28"/>
      <c r="G51" s="28">
        <v>1.6</v>
      </c>
      <c r="H51" s="28">
        <v>10</v>
      </c>
      <c r="V51" s="43" t="s">
        <v>38</v>
      </c>
      <c r="W51" s="44" t="str">
        <f t="shared" si="0"/>
        <v>Oct2_plus_2</v>
      </c>
      <c r="X51" s="44">
        <f t="shared" si="0"/>
        <v>0</v>
      </c>
      <c r="Y51" s="44">
        <f t="shared" si="0"/>
        <v>0</v>
      </c>
      <c r="Z51" s="44">
        <f t="shared" si="0"/>
        <v>0</v>
      </c>
      <c r="AA51" s="44">
        <f t="shared" si="0"/>
        <v>0</v>
      </c>
      <c r="AB51" s="44">
        <f t="shared" si="0"/>
        <v>0</v>
      </c>
      <c r="AC51" s="44">
        <f t="shared" si="0"/>
        <v>0</v>
      </c>
      <c r="AD51" s="44">
        <f t="shared" si="0"/>
        <v>0</v>
      </c>
      <c r="AE51" s="44">
        <f t="shared" si="0"/>
        <v>0</v>
      </c>
      <c r="AF51" s="44">
        <f t="shared" si="0"/>
        <v>0</v>
      </c>
      <c r="AG51" s="44">
        <f t="shared" si="0"/>
        <v>0</v>
      </c>
      <c r="AH51" s="44">
        <f t="shared" si="0"/>
        <v>0</v>
      </c>
    </row>
    <row r="52" spans="1:34" x14ac:dyDescent="0.25">
      <c r="A52" s="53" t="s">
        <v>81</v>
      </c>
      <c r="B52" s="55" t="s">
        <v>148</v>
      </c>
      <c r="C52" s="54">
        <v>25</v>
      </c>
      <c r="D52" s="28">
        <v>20</v>
      </c>
      <c r="E52" s="28">
        <v>1.82</v>
      </c>
      <c r="F52" s="28"/>
      <c r="G52" s="28">
        <v>1.6</v>
      </c>
      <c r="H52" s="28">
        <v>9.6</v>
      </c>
    </row>
    <row r="53" spans="1:34" x14ac:dyDescent="0.25">
      <c r="A53" s="53" t="s">
        <v>93</v>
      </c>
      <c r="B53" s="55" t="s">
        <v>149</v>
      </c>
      <c r="C53" s="54">
        <v>25</v>
      </c>
      <c r="D53" s="28">
        <v>20</v>
      </c>
      <c r="E53" s="28">
        <v>1.94</v>
      </c>
      <c r="F53" s="28"/>
      <c r="G53" s="28">
        <v>1.5</v>
      </c>
      <c r="H53" s="28">
        <v>10</v>
      </c>
      <c r="J53" t="s">
        <v>67</v>
      </c>
      <c r="K53" t="s">
        <v>68</v>
      </c>
      <c r="L53" t="s">
        <v>69</v>
      </c>
      <c r="M53" t="s">
        <v>70</v>
      </c>
      <c r="N53" t="s">
        <v>71</v>
      </c>
      <c r="O53" t="s">
        <v>72</v>
      </c>
      <c r="P53" t="s">
        <v>73</v>
      </c>
      <c r="Q53" t="s">
        <v>74</v>
      </c>
      <c r="R53" t="s">
        <v>75</v>
      </c>
      <c r="S53" t="s">
        <v>76</v>
      </c>
      <c r="T53" t="s">
        <v>77</v>
      </c>
      <c r="U53" t="s">
        <v>78</v>
      </c>
    </row>
    <row r="54" spans="1:34" x14ac:dyDescent="0.25">
      <c r="A54" s="53" t="s">
        <v>107</v>
      </c>
      <c r="B54" s="55" t="s">
        <v>150</v>
      </c>
      <c r="C54" s="54">
        <v>25</v>
      </c>
      <c r="D54" s="28">
        <v>20</v>
      </c>
      <c r="E54" s="28">
        <v>1.96</v>
      </c>
      <c r="F54" s="28"/>
      <c r="G54" s="28">
        <v>1.5</v>
      </c>
      <c r="H54" s="28">
        <v>9.6999999999999993</v>
      </c>
      <c r="J54" t="s">
        <v>80</v>
      </c>
      <c r="K54" t="s">
        <v>81</v>
      </c>
      <c r="L54" t="s">
        <v>82</v>
      </c>
      <c r="M54" t="s">
        <v>83</v>
      </c>
      <c r="N54" t="s">
        <v>84</v>
      </c>
      <c r="O54" t="s">
        <v>85</v>
      </c>
      <c r="P54" t="s">
        <v>86</v>
      </c>
      <c r="Q54" t="s">
        <v>87</v>
      </c>
      <c r="R54" t="s">
        <v>88</v>
      </c>
      <c r="S54" t="s">
        <v>89</v>
      </c>
      <c r="T54" t="s">
        <v>90</v>
      </c>
      <c r="U54" t="s">
        <v>91</v>
      </c>
    </row>
    <row r="55" spans="1:34" x14ac:dyDescent="0.25">
      <c r="A55" s="28" t="s">
        <v>120</v>
      </c>
      <c r="B55" s="49"/>
      <c r="C55" s="28"/>
      <c r="D55" s="28"/>
      <c r="E55" s="28"/>
      <c r="F55" s="28"/>
      <c r="G55" s="28"/>
      <c r="H55" s="28"/>
      <c r="J55" t="s">
        <v>92</v>
      </c>
      <c r="K55" t="s">
        <v>93</v>
      </c>
      <c r="L55" t="s">
        <v>94</v>
      </c>
      <c r="M55" t="s">
        <v>96</v>
      </c>
      <c r="N55" t="s">
        <v>97</v>
      </c>
      <c r="O55" t="s">
        <v>98</v>
      </c>
      <c r="P55" t="s">
        <v>99</v>
      </c>
      <c r="Q55" t="s">
        <v>100</v>
      </c>
      <c r="R55" t="s">
        <v>101</v>
      </c>
      <c r="S55" t="s">
        <v>102</v>
      </c>
      <c r="T55" t="s">
        <v>103</v>
      </c>
      <c r="U55" t="s">
        <v>104</v>
      </c>
    </row>
    <row r="56" spans="1:34" x14ac:dyDescent="0.25">
      <c r="A56" s="28" t="s">
        <v>133</v>
      </c>
      <c r="B56" s="28"/>
      <c r="C56" s="28"/>
      <c r="D56" s="28"/>
      <c r="E56" s="28"/>
      <c r="F56" s="28"/>
      <c r="G56" s="28"/>
      <c r="H56" s="28"/>
      <c r="J56" t="s">
        <v>106</v>
      </c>
      <c r="K56" t="s">
        <v>107</v>
      </c>
      <c r="L56" t="s">
        <v>108</v>
      </c>
      <c r="M56" t="s">
        <v>109</v>
      </c>
      <c r="N56" t="s">
        <v>110</v>
      </c>
      <c r="O56" t="s">
        <v>111</v>
      </c>
      <c r="P56" t="s">
        <v>112</v>
      </c>
      <c r="Q56" t="s">
        <v>113</v>
      </c>
      <c r="R56" t="s">
        <v>114</v>
      </c>
      <c r="S56" t="s">
        <v>115</v>
      </c>
      <c r="T56" t="s">
        <v>116</v>
      </c>
      <c r="U56" t="s">
        <v>117</v>
      </c>
    </row>
    <row r="57" spans="1:34" x14ac:dyDescent="0.25">
      <c r="A57" s="28" t="s">
        <v>12</v>
      </c>
      <c r="B57" s="28"/>
      <c r="C57" s="28"/>
      <c r="D57" s="28"/>
      <c r="E57" s="28"/>
      <c r="F57" s="28"/>
      <c r="G57" s="28"/>
      <c r="H57" s="28"/>
      <c r="J57" t="s">
        <v>119</v>
      </c>
      <c r="K57" t="s">
        <v>120</v>
      </c>
      <c r="L57" t="s">
        <v>121</v>
      </c>
      <c r="M57" t="s">
        <v>122</v>
      </c>
      <c r="N57" t="s">
        <v>123</v>
      </c>
      <c r="O57" t="s">
        <v>124</v>
      </c>
      <c r="P57" t="s">
        <v>125</v>
      </c>
      <c r="Q57" t="s">
        <v>126</v>
      </c>
      <c r="R57" t="s">
        <v>127</v>
      </c>
      <c r="S57" t="s">
        <v>128</v>
      </c>
      <c r="T57" t="s">
        <v>129</v>
      </c>
      <c r="U57" t="s">
        <v>130</v>
      </c>
    </row>
    <row r="58" spans="1:34" x14ac:dyDescent="0.25">
      <c r="A58" s="28" t="s">
        <v>25</v>
      </c>
      <c r="B58" s="28"/>
      <c r="C58" s="28"/>
      <c r="D58" s="28"/>
      <c r="E58" s="28"/>
      <c r="F58" s="28"/>
      <c r="G58" s="28"/>
      <c r="H58" s="28"/>
      <c r="J58" t="s">
        <v>132</v>
      </c>
      <c r="K58" t="s">
        <v>133</v>
      </c>
      <c r="L58" t="s">
        <v>0</v>
      </c>
      <c r="M58" t="s">
        <v>1</v>
      </c>
      <c r="N58" t="s">
        <v>2</v>
      </c>
      <c r="O58" t="s">
        <v>3</v>
      </c>
      <c r="P58" t="s">
        <v>4</v>
      </c>
      <c r="Q58" t="s">
        <v>5</v>
      </c>
      <c r="R58" t="s">
        <v>6</v>
      </c>
      <c r="S58" t="s">
        <v>7</v>
      </c>
      <c r="T58" t="s">
        <v>8</v>
      </c>
      <c r="U58" t="s">
        <v>9</v>
      </c>
    </row>
    <row r="59" spans="1:34" x14ac:dyDescent="0.25">
      <c r="A59" s="28" t="s">
        <v>69</v>
      </c>
      <c r="B59" s="28"/>
      <c r="C59" s="28"/>
      <c r="D59" s="28"/>
      <c r="E59" s="28"/>
      <c r="F59" s="28"/>
      <c r="G59" s="28"/>
      <c r="H59" s="28"/>
      <c r="J59" t="s">
        <v>11</v>
      </c>
      <c r="K59" t="s">
        <v>12</v>
      </c>
      <c r="L59" t="s">
        <v>13</v>
      </c>
      <c r="M59" t="s">
        <v>14</v>
      </c>
      <c r="N59" t="s">
        <v>15</v>
      </c>
      <c r="O59" t="s">
        <v>16</v>
      </c>
      <c r="P59" t="s">
        <v>17</v>
      </c>
      <c r="Q59" t="s">
        <v>18</v>
      </c>
      <c r="R59" t="s">
        <v>19</v>
      </c>
      <c r="S59" t="s">
        <v>20</v>
      </c>
      <c r="T59" t="s">
        <v>21</v>
      </c>
      <c r="U59" t="s">
        <v>22</v>
      </c>
    </row>
    <row r="60" spans="1:34" x14ac:dyDescent="0.25">
      <c r="A60" s="28" t="s">
        <v>82</v>
      </c>
      <c r="B60" s="28"/>
      <c r="C60" s="28"/>
      <c r="D60" s="28"/>
      <c r="E60" s="28"/>
      <c r="F60" s="28"/>
      <c r="G60" s="28"/>
      <c r="H60" s="28"/>
      <c r="J60" t="s">
        <v>24</v>
      </c>
      <c r="K60" t="s">
        <v>25</v>
      </c>
      <c r="L60" t="s">
        <v>26</v>
      </c>
      <c r="M60" t="s">
        <v>27</v>
      </c>
      <c r="N60" t="s">
        <v>28</v>
      </c>
      <c r="O60" t="s">
        <v>29</v>
      </c>
      <c r="P60" t="s">
        <v>30</v>
      </c>
      <c r="Q60" t="s">
        <v>31</v>
      </c>
      <c r="R60" t="s">
        <v>32</v>
      </c>
      <c r="S60" t="s">
        <v>33</v>
      </c>
      <c r="T60" t="s">
        <v>34</v>
      </c>
      <c r="U60" t="s">
        <v>35</v>
      </c>
    </row>
    <row r="61" spans="1:34" x14ac:dyDescent="0.25">
      <c r="A61" s="28" t="s">
        <v>94</v>
      </c>
      <c r="B61" s="28"/>
      <c r="C61" s="28"/>
      <c r="D61" s="28"/>
      <c r="E61" s="28"/>
      <c r="F61" s="28"/>
      <c r="G61" s="28"/>
      <c r="H61" s="28"/>
    </row>
    <row r="62" spans="1:34" x14ac:dyDescent="0.25">
      <c r="A62" s="28" t="s">
        <v>108</v>
      </c>
      <c r="B62" s="28"/>
      <c r="C62" s="28"/>
      <c r="D62" s="28"/>
      <c r="E62" s="28"/>
      <c r="F62" s="28"/>
      <c r="G62" s="28"/>
      <c r="H62" s="28"/>
    </row>
    <row r="63" spans="1:34" x14ac:dyDescent="0.25">
      <c r="A63" s="28" t="s">
        <v>121</v>
      </c>
      <c r="B63" s="28"/>
      <c r="C63" s="28"/>
      <c r="D63" s="28"/>
      <c r="E63" s="28"/>
      <c r="F63" s="28"/>
      <c r="G63" s="28"/>
      <c r="H63" s="28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 s="28" t="s">
        <v>0</v>
      </c>
      <c r="B64" s="28"/>
      <c r="C64" s="28"/>
      <c r="D64" s="28"/>
      <c r="E64" s="28"/>
      <c r="F64" s="28"/>
      <c r="G64" s="28"/>
      <c r="H64" s="28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 s="28" t="s">
        <v>13</v>
      </c>
      <c r="B65" s="28"/>
      <c r="C65" s="28"/>
      <c r="D65" s="28"/>
      <c r="E65" s="28"/>
      <c r="F65" s="28"/>
      <c r="G65" s="28"/>
      <c r="H65" s="28"/>
      <c r="V65" s="7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x14ac:dyDescent="0.25">
      <c r="A66" s="28" t="s">
        <v>26</v>
      </c>
      <c r="B66" s="28"/>
      <c r="C66" s="28"/>
      <c r="D66" s="28"/>
      <c r="E66" s="28"/>
      <c r="F66" s="28"/>
      <c r="G66" s="28"/>
      <c r="H66" s="28"/>
      <c r="V66" s="8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5">
      <c r="A67" s="53" t="s">
        <v>70</v>
      </c>
      <c r="B67" s="28"/>
      <c r="C67" s="28"/>
      <c r="D67" s="28"/>
      <c r="E67" s="28"/>
      <c r="F67" s="28"/>
      <c r="G67" s="28"/>
      <c r="H67" s="28"/>
      <c r="V67" s="8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x14ac:dyDescent="0.25">
      <c r="A68" s="53" t="s">
        <v>83</v>
      </c>
      <c r="B68" s="28"/>
      <c r="C68" s="28"/>
      <c r="D68" s="28"/>
      <c r="E68" s="28"/>
      <c r="F68" s="28"/>
      <c r="G68" s="28"/>
      <c r="H68" s="28"/>
      <c r="V68" s="8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x14ac:dyDescent="0.25">
      <c r="A69" s="53" t="s">
        <v>96</v>
      </c>
      <c r="B69" s="28"/>
      <c r="C69" s="28"/>
      <c r="D69" s="28"/>
      <c r="E69" s="28"/>
      <c r="F69" s="28"/>
      <c r="G69" s="28"/>
      <c r="H69" s="28"/>
      <c r="V69" s="8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x14ac:dyDescent="0.25">
      <c r="A70" s="53" t="s">
        <v>109</v>
      </c>
      <c r="B70" s="28"/>
      <c r="C70" s="28"/>
      <c r="D70" s="28"/>
      <c r="E70" s="28"/>
      <c r="F70" s="28"/>
      <c r="G70" s="28"/>
      <c r="H70" s="28"/>
      <c r="V70" s="8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x14ac:dyDescent="0.25">
      <c r="A71" s="53" t="s">
        <v>122</v>
      </c>
      <c r="B71" s="28"/>
      <c r="C71" s="28"/>
      <c r="D71" s="28"/>
      <c r="E71" s="28"/>
      <c r="F71" s="28"/>
      <c r="G71" s="28"/>
      <c r="H71" s="28"/>
      <c r="V71" s="8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x14ac:dyDescent="0.25">
      <c r="A72" s="53" t="s">
        <v>1</v>
      </c>
      <c r="B72" s="28"/>
      <c r="C72" s="28"/>
      <c r="D72" s="28"/>
      <c r="E72" s="28"/>
      <c r="F72" s="28"/>
      <c r="G72" s="28"/>
      <c r="H72" s="28"/>
      <c r="V72" s="8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x14ac:dyDescent="0.25">
      <c r="A73" s="53" t="s">
        <v>14</v>
      </c>
      <c r="B73" s="28"/>
      <c r="C73" s="28"/>
      <c r="D73" s="28"/>
      <c r="E73" s="28"/>
      <c r="F73" s="28"/>
      <c r="G73" s="28"/>
      <c r="H73" s="28"/>
      <c r="V73" s="8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x14ac:dyDescent="0.25">
      <c r="A74" s="53" t="s">
        <v>27</v>
      </c>
      <c r="B74" s="28"/>
      <c r="C74" s="28"/>
      <c r="D74" s="28"/>
      <c r="E74" s="28"/>
      <c r="F74" s="28"/>
      <c r="G74" s="28"/>
      <c r="H74" s="28"/>
      <c r="V74" s="8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x14ac:dyDescent="0.25">
      <c r="A75" s="53" t="s">
        <v>71</v>
      </c>
      <c r="B75" s="28"/>
      <c r="C75" s="28"/>
      <c r="D75" s="28"/>
      <c r="E75" s="28"/>
      <c r="F75" s="28"/>
      <c r="G75" s="28"/>
      <c r="H75" s="28"/>
    </row>
    <row r="76" spans="1:34" x14ac:dyDescent="0.25">
      <c r="A76" s="53" t="s">
        <v>84</v>
      </c>
      <c r="B76" s="28"/>
      <c r="C76" s="28"/>
      <c r="D76" s="28"/>
      <c r="E76" s="28"/>
      <c r="F76" s="28"/>
      <c r="G76" s="28"/>
      <c r="H76" s="28"/>
    </row>
    <row r="77" spans="1:34" x14ac:dyDescent="0.25">
      <c r="A77" s="53" t="s">
        <v>97</v>
      </c>
      <c r="B77" s="28"/>
      <c r="C77" s="28"/>
      <c r="D77" s="28"/>
      <c r="E77" s="28"/>
      <c r="F77" s="28"/>
      <c r="G77" s="28"/>
      <c r="H77" s="28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x14ac:dyDescent="0.25">
      <c r="A78" s="53" t="s">
        <v>110</v>
      </c>
      <c r="B78" s="28"/>
      <c r="C78" s="28"/>
      <c r="D78" s="28"/>
      <c r="E78" s="28"/>
      <c r="F78" s="28"/>
      <c r="G78" s="28"/>
      <c r="H78" s="28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x14ac:dyDescent="0.25">
      <c r="A79" s="28" t="s">
        <v>123</v>
      </c>
      <c r="B79" s="28"/>
      <c r="C79" s="28"/>
      <c r="D79" s="28"/>
      <c r="E79" s="28"/>
      <c r="F79" s="28"/>
      <c r="G79" s="28"/>
      <c r="H79" s="28"/>
      <c r="V79" s="4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x14ac:dyDescent="0.25">
      <c r="A80" s="28" t="s">
        <v>2</v>
      </c>
      <c r="B80" s="28"/>
      <c r="C80" s="28"/>
      <c r="D80" s="28"/>
      <c r="E80" s="28"/>
      <c r="F80" s="28"/>
      <c r="G80" s="28"/>
      <c r="H80" s="28"/>
      <c r="V80" s="4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x14ac:dyDescent="0.25">
      <c r="A81" s="28" t="s">
        <v>15</v>
      </c>
      <c r="B81" s="28"/>
      <c r="C81" s="28"/>
      <c r="D81" s="28"/>
      <c r="E81" s="28"/>
      <c r="F81" s="28"/>
      <c r="G81" s="28"/>
      <c r="H81" s="28"/>
      <c r="V81" s="4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x14ac:dyDescent="0.25">
      <c r="A82" s="28" t="s">
        <v>28</v>
      </c>
      <c r="B82" s="28"/>
      <c r="C82" s="28"/>
      <c r="D82" s="28"/>
      <c r="E82" s="28"/>
      <c r="F82" s="28"/>
      <c r="G82" s="28"/>
      <c r="H82" s="28"/>
      <c r="V82" s="4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x14ac:dyDescent="0.25">
      <c r="A83" s="28" t="s">
        <v>72</v>
      </c>
      <c r="B83" s="28"/>
      <c r="C83" s="28"/>
      <c r="D83" s="28"/>
      <c r="E83" s="28"/>
      <c r="F83" s="28"/>
      <c r="G83" s="28"/>
      <c r="H83" s="28"/>
      <c r="V83" s="4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x14ac:dyDescent="0.25">
      <c r="A84" s="28" t="s">
        <v>85</v>
      </c>
      <c r="B84" s="28"/>
      <c r="C84" s="28"/>
      <c r="D84" s="28"/>
      <c r="E84" s="28"/>
      <c r="F84" s="28"/>
      <c r="G84" s="28"/>
      <c r="H84" s="28"/>
      <c r="V84" s="4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x14ac:dyDescent="0.25">
      <c r="A85" s="28" t="s">
        <v>98</v>
      </c>
      <c r="B85" s="28"/>
      <c r="C85" s="28"/>
      <c r="D85" s="28"/>
      <c r="E85" s="28"/>
      <c r="F85" s="28"/>
      <c r="G85" s="28"/>
      <c r="H85" s="28"/>
      <c r="V85" s="4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x14ac:dyDescent="0.25">
      <c r="A86" s="28" t="s">
        <v>111</v>
      </c>
      <c r="B86" s="28"/>
      <c r="C86" s="28"/>
      <c r="D86" s="28"/>
      <c r="E86" s="28"/>
      <c r="F86" s="28"/>
      <c r="G86" s="28"/>
      <c r="H86" s="28"/>
      <c r="V86" s="4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x14ac:dyDescent="0.25">
      <c r="A87" s="28" t="s">
        <v>124</v>
      </c>
      <c r="B87" s="28"/>
      <c r="C87" s="28"/>
      <c r="D87" s="28"/>
      <c r="E87" s="28"/>
      <c r="F87" s="28"/>
      <c r="G87" s="28"/>
      <c r="H87" s="28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x14ac:dyDescent="0.25">
      <c r="A88" s="28" t="s">
        <v>3</v>
      </c>
      <c r="B88" s="28"/>
      <c r="C88" s="28"/>
      <c r="D88" s="28"/>
      <c r="E88" s="28"/>
      <c r="F88" s="28"/>
      <c r="G88" s="28"/>
      <c r="H88" s="28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5">
      <c r="A89" s="28" t="s">
        <v>16</v>
      </c>
      <c r="B89" s="28"/>
      <c r="C89" s="28"/>
      <c r="D89" s="28"/>
      <c r="E89" s="28"/>
      <c r="F89" s="28"/>
      <c r="G89" s="28"/>
      <c r="H89" s="28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5">
      <c r="A90" s="28" t="s">
        <v>29</v>
      </c>
      <c r="B90" s="28"/>
      <c r="C90" s="28"/>
      <c r="D90" s="28"/>
      <c r="E90" s="28"/>
      <c r="F90" s="28"/>
      <c r="G90" s="28"/>
      <c r="H90" s="28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5">
      <c r="A91" s="53" t="s">
        <v>73</v>
      </c>
      <c r="B91" s="28"/>
      <c r="C91" s="28"/>
      <c r="D91" s="28"/>
      <c r="E91" s="28"/>
      <c r="F91" s="28"/>
      <c r="G91" s="28"/>
      <c r="H91" s="28"/>
      <c r="V91" s="4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5">
      <c r="A92" s="53" t="s">
        <v>86</v>
      </c>
      <c r="B92" s="28"/>
      <c r="C92" s="28"/>
      <c r="D92" s="28"/>
      <c r="E92" s="28"/>
      <c r="F92" s="28"/>
      <c r="G92" s="28"/>
      <c r="H92" s="28"/>
      <c r="V92" s="4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5">
      <c r="A93" s="53" t="s">
        <v>99</v>
      </c>
      <c r="B93" s="28"/>
      <c r="C93" s="28"/>
      <c r="D93" s="28"/>
      <c r="E93" s="28"/>
      <c r="F93" s="28"/>
      <c r="G93" s="28"/>
      <c r="H93" s="28"/>
      <c r="V93" s="4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x14ac:dyDescent="0.25">
      <c r="A94" s="53" t="s">
        <v>112</v>
      </c>
      <c r="B94" s="28"/>
      <c r="C94" s="28"/>
      <c r="D94" s="28"/>
      <c r="E94" s="28"/>
      <c r="F94" s="28"/>
      <c r="G94" s="28"/>
      <c r="H94" s="28"/>
      <c r="V94" s="4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x14ac:dyDescent="0.25">
      <c r="A95" s="53" t="s">
        <v>125</v>
      </c>
      <c r="B95" s="28"/>
      <c r="C95" s="28"/>
      <c r="D95" s="28"/>
      <c r="E95" s="28"/>
      <c r="F95" s="28"/>
      <c r="G95" s="28"/>
      <c r="H95" s="28"/>
      <c r="V95" s="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x14ac:dyDescent="0.25">
      <c r="A96" s="53" t="s">
        <v>4</v>
      </c>
      <c r="B96" s="28"/>
      <c r="C96" s="28"/>
      <c r="D96" s="28"/>
      <c r="E96" s="28"/>
      <c r="F96" s="28"/>
      <c r="G96" s="28"/>
      <c r="H96" s="28"/>
      <c r="V96" s="4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x14ac:dyDescent="0.25">
      <c r="A97" s="53" t="s">
        <v>17</v>
      </c>
      <c r="B97" s="28"/>
      <c r="C97" s="28"/>
      <c r="D97" s="28"/>
      <c r="E97" s="28"/>
      <c r="F97" s="28"/>
      <c r="G97" s="28"/>
      <c r="H97" s="28"/>
      <c r="V97" s="4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x14ac:dyDescent="0.25">
      <c r="A98" s="53" t="s">
        <v>30</v>
      </c>
      <c r="B98" s="28"/>
      <c r="C98" s="28"/>
      <c r="D98" s="28"/>
      <c r="E98" s="28"/>
      <c r="F98" s="28"/>
      <c r="G98" s="28"/>
      <c r="H98" s="28"/>
      <c r="V98" s="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x14ac:dyDescent="0.25">
      <c r="A99" s="53" t="s">
        <v>74</v>
      </c>
      <c r="B99" s="28"/>
      <c r="C99" s="28"/>
      <c r="D99" s="28"/>
      <c r="E99" s="28"/>
      <c r="F99" s="28"/>
      <c r="G99" s="28"/>
      <c r="H99" s="28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x14ac:dyDescent="0.25">
      <c r="A100" s="53" t="s">
        <v>87</v>
      </c>
      <c r="B100" s="28"/>
      <c r="C100" s="28"/>
      <c r="D100" s="28"/>
      <c r="E100" s="28"/>
      <c r="F100" s="28"/>
      <c r="G100" s="28"/>
      <c r="H100" s="28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x14ac:dyDescent="0.25">
      <c r="A101" s="53" t="s">
        <v>100</v>
      </c>
      <c r="B101" s="28"/>
      <c r="C101" s="28"/>
      <c r="D101" s="28"/>
      <c r="E101" s="28"/>
      <c r="F101" s="28"/>
      <c r="G101" s="28"/>
      <c r="H101" s="28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x14ac:dyDescent="0.25">
      <c r="A102" s="53" t="s">
        <v>113</v>
      </c>
      <c r="B102" s="28"/>
      <c r="C102" s="28"/>
      <c r="D102" s="28"/>
      <c r="E102" s="28"/>
      <c r="F102" s="28"/>
      <c r="G102" s="28"/>
      <c r="H102" s="28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5">
      <c r="A103" s="28" t="s">
        <v>126</v>
      </c>
      <c r="B103" s="28"/>
      <c r="C103" s="28"/>
      <c r="D103" s="28"/>
      <c r="E103" s="28"/>
      <c r="F103" s="28"/>
      <c r="G103" s="28"/>
      <c r="H103" s="28"/>
      <c r="V103" s="4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x14ac:dyDescent="0.25">
      <c r="A104" s="28" t="s">
        <v>5</v>
      </c>
      <c r="B104" s="28"/>
      <c r="C104" s="28"/>
      <c r="D104" s="28"/>
      <c r="E104" s="28"/>
      <c r="F104" s="28"/>
      <c r="G104" s="28"/>
      <c r="H104" s="28"/>
      <c r="V104" s="4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x14ac:dyDescent="0.25">
      <c r="A105" s="28" t="s">
        <v>18</v>
      </c>
      <c r="B105" s="28"/>
      <c r="C105" s="28"/>
      <c r="D105" s="28"/>
      <c r="E105" s="28"/>
      <c r="F105" s="28"/>
      <c r="G105" s="28"/>
      <c r="H105" s="28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x14ac:dyDescent="0.25">
      <c r="A106" s="28" t="s">
        <v>31</v>
      </c>
      <c r="B106" s="28"/>
      <c r="C106" s="28"/>
      <c r="D106" s="28"/>
      <c r="E106" s="28"/>
      <c r="F106" s="28"/>
      <c r="G106" s="28"/>
      <c r="H106" s="28"/>
      <c r="V106" s="4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5">
      <c r="A107" s="28" t="s">
        <v>75</v>
      </c>
      <c r="B107" s="28"/>
      <c r="C107" s="28"/>
      <c r="D107" s="28"/>
      <c r="E107" s="28"/>
      <c r="F107" s="28"/>
      <c r="G107" s="28"/>
      <c r="H107" s="28"/>
      <c r="V107" s="4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5">
      <c r="A108" s="28" t="s">
        <v>88</v>
      </c>
      <c r="B108" s="28"/>
      <c r="C108" s="28"/>
      <c r="D108" s="28"/>
      <c r="E108" s="28"/>
      <c r="F108" s="28"/>
      <c r="G108" s="28"/>
      <c r="H108" s="28"/>
      <c r="V108" s="4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5">
      <c r="A109" s="28" t="s">
        <v>101</v>
      </c>
      <c r="B109" s="28"/>
      <c r="C109" s="28"/>
      <c r="D109" s="28"/>
      <c r="E109" s="28"/>
      <c r="F109" s="28"/>
      <c r="G109" s="28"/>
      <c r="H109" s="28"/>
      <c r="V109" s="4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x14ac:dyDescent="0.25">
      <c r="A110" s="28" t="s">
        <v>114</v>
      </c>
      <c r="B110" s="28"/>
      <c r="C110" s="28"/>
      <c r="D110" s="28"/>
      <c r="E110" s="28"/>
      <c r="F110" s="28"/>
      <c r="G110" s="28"/>
      <c r="H110" s="28"/>
      <c r="V110" s="4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25">
      <c r="A111" s="28" t="s">
        <v>127</v>
      </c>
      <c r="B111" s="28"/>
      <c r="C111" s="28"/>
      <c r="D111" s="28"/>
      <c r="E111" s="28"/>
      <c r="F111" s="28"/>
      <c r="G111" s="28"/>
      <c r="H111" s="28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x14ac:dyDescent="0.25">
      <c r="A112" s="28" t="s">
        <v>6</v>
      </c>
      <c r="B112" s="28"/>
      <c r="C112" s="28"/>
      <c r="D112" s="28"/>
      <c r="E112" s="28"/>
      <c r="F112" s="28"/>
      <c r="G112" s="28"/>
      <c r="H112" s="28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x14ac:dyDescent="0.25">
      <c r="A113" s="28" t="s">
        <v>19</v>
      </c>
      <c r="B113" s="28"/>
      <c r="C113" s="28"/>
      <c r="D113" s="28"/>
      <c r="E113" s="28"/>
      <c r="F113" s="28"/>
      <c r="G113" s="28"/>
      <c r="H113" s="28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x14ac:dyDescent="0.25">
      <c r="A114" s="28" t="s">
        <v>32</v>
      </c>
      <c r="B114" s="28"/>
      <c r="C114" s="28"/>
      <c r="D114" s="28"/>
      <c r="E114" s="28"/>
      <c r="F114" s="28"/>
      <c r="G114" s="28"/>
      <c r="H114" s="28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5">
      <c r="A115" s="53" t="s">
        <v>76</v>
      </c>
      <c r="B115" s="28"/>
      <c r="C115" s="28"/>
      <c r="D115" s="28"/>
      <c r="E115" s="28"/>
      <c r="F115" s="28"/>
      <c r="G115" s="28"/>
      <c r="H115" s="28"/>
      <c r="V115" s="4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x14ac:dyDescent="0.25">
      <c r="A116" s="53" t="s">
        <v>89</v>
      </c>
      <c r="B116" s="28"/>
      <c r="C116" s="28"/>
      <c r="D116" s="28"/>
      <c r="E116" s="28"/>
      <c r="F116" s="28"/>
      <c r="G116" s="28"/>
      <c r="H116" s="28"/>
      <c r="V116" s="4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x14ac:dyDescent="0.25">
      <c r="A117" s="53" t="s">
        <v>102</v>
      </c>
      <c r="B117" s="28"/>
      <c r="C117" s="28"/>
      <c r="D117" s="28"/>
      <c r="E117" s="28"/>
      <c r="F117" s="28"/>
      <c r="G117" s="28"/>
      <c r="H117" s="28"/>
      <c r="V117" s="4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x14ac:dyDescent="0.25">
      <c r="A118" s="53" t="s">
        <v>115</v>
      </c>
      <c r="B118" s="28"/>
      <c r="C118" s="28"/>
      <c r="D118" s="28"/>
      <c r="E118" s="28"/>
      <c r="F118" s="28"/>
      <c r="G118" s="28"/>
      <c r="H118" s="28"/>
      <c r="V118" s="4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x14ac:dyDescent="0.25">
      <c r="A119" s="53" t="s">
        <v>128</v>
      </c>
      <c r="B119" s="28"/>
      <c r="C119" s="28"/>
      <c r="D119" s="28"/>
      <c r="E119" s="28"/>
      <c r="F119" s="28"/>
      <c r="G119" s="28"/>
      <c r="H119" s="28"/>
      <c r="V119" s="4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x14ac:dyDescent="0.25">
      <c r="A120" s="53" t="s">
        <v>7</v>
      </c>
      <c r="B120" s="28"/>
      <c r="C120" s="28"/>
      <c r="D120" s="28"/>
      <c r="E120" s="28"/>
      <c r="F120" s="28"/>
      <c r="G120" s="28"/>
      <c r="H120" s="28"/>
      <c r="V120" s="4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x14ac:dyDescent="0.25">
      <c r="A121" s="53" t="s">
        <v>20</v>
      </c>
      <c r="B121" s="28"/>
      <c r="C121" s="28"/>
      <c r="D121" s="28"/>
      <c r="E121" s="28"/>
      <c r="F121" s="28"/>
      <c r="G121" s="28"/>
      <c r="H121" s="28"/>
      <c r="V121" s="4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x14ac:dyDescent="0.25">
      <c r="A122" s="53" t="s">
        <v>33</v>
      </c>
      <c r="B122" s="28"/>
      <c r="C122" s="28"/>
      <c r="D122" s="28"/>
      <c r="E122" s="28"/>
      <c r="F122" s="28"/>
      <c r="G122" s="28"/>
      <c r="H122" s="28"/>
      <c r="V122" s="4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x14ac:dyDescent="0.25">
      <c r="A123" s="53" t="s">
        <v>77</v>
      </c>
      <c r="B123" s="28"/>
      <c r="C123" s="28"/>
      <c r="D123" s="28"/>
      <c r="E123" s="28"/>
      <c r="F123" s="28"/>
      <c r="G123" s="28"/>
      <c r="H123" s="28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x14ac:dyDescent="0.25">
      <c r="A124" s="53" t="s">
        <v>90</v>
      </c>
      <c r="B124" s="28"/>
      <c r="C124" s="28"/>
      <c r="D124" s="28"/>
      <c r="E124" s="28"/>
      <c r="F124" s="28"/>
      <c r="G124" s="28"/>
      <c r="H124" s="28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x14ac:dyDescent="0.25">
      <c r="A125" s="53" t="s">
        <v>103</v>
      </c>
      <c r="B125" s="28"/>
      <c r="C125" s="28"/>
      <c r="D125" s="28"/>
      <c r="E125" s="28"/>
      <c r="F125" s="28"/>
      <c r="G125" s="28"/>
      <c r="H125" s="28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x14ac:dyDescent="0.25">
      <c r="A126" s="53" t="s">
        <v>116</v>
      </c>
      <c r="B126" s="28"/>
      <c r="C126" s="28"/>
      <c r="D126" s="28"/>
      <c r="E126" s="28"/>
      <c r="F126" s="28"/>
      <c r="G126" s="28"/>
      <c r="H126" s="28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5">
      <c r="A127" s="28" t="s">
        <v>129</v>
      </c>
      <c r="B127" s="28"/>
      <c r="C127" s="28"/>
      <c r="D127" s="28"/>
      <c r="E127" s="28"/>
      <c r="F127" s="28"/>
      <c r="G127" s="28"/>
      <c r="H127" s="28"/>
      <c r="V127" s="4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x14ac:dyDescent="0.25">
      <c r="A128" s="28" t="s">
        <v>8</v>
      </c>
      <c r="B128" s="28"/>
      <c r="C128" s="28"/>
      <c r="D128" s="28"/>
      <c r="E128" s="28"/>
      <c r="F128" s="28"/>
      <c r="G128" s="28"/>
      <c r="H128" s="28"/>
      <c r="V128" s="4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x14ac:dyDescent="0.25">
      <c r="A129" s="28" t="s">
        <v>21</v>
      </c>
      <c r="B129" s="28"/>
      <c r="C129" s="28"/>
      <c r="D129" s="28"/>
      <c r="E129" s="28"/>
      <c r="F129" s="28"/>
      <c r="G129" s="28"/>
      <c r="H129" s="28"/>
      <c r="V129" s="4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x14ac:dyDescent="0.25">
      <c r="A130" s="28" t="s">
        <v>34</v>
      </c>
      <c r="B130" s="28"/>
      <c r="C130" s="28"/>
      <c r="D130" s="28"/>
      <c r="E130" s="28"/>
      <c r="F130" s="28"/>
      <c r="G130" s="28"/>
      <c r="H130" s="28"/>
      <c r="V130" s="4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x14ac:dyDescent="0.25">
      <c r="A131" s="28" t="s">
        <v>78</v>
      </c>
      <c r="B131" s="28"/>
      <c r="C131" s="28"/>
      <c r="D131" s="28"/>
      <c r="E131" s="28"/>
      <c r="F131" s="28"/>
      <c r="G131" s="28"/>
      <c r="H131" s="28"/>
      <c r="V131" s="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x14ac:dyDescent="0.25">
      <c r="A132" s="28" t="s">
        <v>91</v>
      </c>
      <c r="B132" s="28"/>
      <c r="C132" s="28"/>
      <c r="D132" s="28"/>
      <c r="E132" s="28"/>
      <c r="F132" s="28"/>
      <c r="G132" s="28"/>
      <c r="H132" s="28"/>
      <c r="V132" s="4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x14ac:dyDescent="0.25">
      <c r="A133" s="28" t="s">
        <v>104</v>
      </c>
      <c r="B133" s="28"/>
      <c r="C133" s="28"/>
      <c r="D133" s="28"/>
      <c r="E133" s="28"/>
      <c r="F133" s="28"/>
      <c r="G133" s="28"/>
      <c r="H133" s="28"/>
      <c r="V133" s="4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x14ac:dyDescent="0.25">
      <c r="A134" s="28" t="s">
        <v>117</v>
      </c>
      <c r="B134" s="28"/>
      <c r="C134" s="28"/>
      <c r="D134" s="28"/>
      <c r="E134" s="28"/>
      <c r="F134" s="28"/>
      <c r="G134" s="28"/>
      <c r="H134" s="28"/>
      <c r="V134" s="4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x14ac:dyDescent="0.25">
      <c r="A135" s="28" t="s">
        <v>130</v>
      </c>
      <c r="B135" s="28"/>
      <c r="C135" s="28"/>
      <c r="D135" s="28"/>
      <c r="E135" s="28"/>
      <c r="F135" s="28"/>
      <c r="G135" s="28"/>
      <c r="H135" s="28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x14ac:dyDescent="0.25">
      <c r="A136" s="28" t="s">
        <v>9</v>
      </c>
      <c r="B136" s="28"/>
      <c r="C136" s="28"/>
      <c r="D136" s="28"/>
      <c r="E136" s="28"/>
      <c r="F136" s="28"/>
      <c r="G136" s="28"/>
      <c r="H136" s="28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x14ac:dyDescent="0.25">
      <c r="A137" s="28" t="s">
        <v>22</v>
      </c>
      <c r="B137" s="28"/>
      <c r="C137" s="28"/>
      <c r="D137" s="28"/>
      <c r="E137" s="28"/>
      <c r="F137" s="28"/>
      <c r="G137" s="28"/>
      <c r="H137" s="28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x14ac:dyDescent="0.25">
      <c r="A138" s="28" t="s">
        <v>35</v>
      </c>
      <c r="B138" s="28"/>
      <c r="C138" s="28"/>
      <c r="D138" s="28"/>
      <c r="E138" s="28"/>
      <c r="F138" s="28"/>
      <c r="G138" s="28"/>
      <c r="H138" s="28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5">
      <c r="A139" s="5"/>
      <c r="B139" s="5"/>
      <c r="C139" s="5"/>
      <c r="D139" s="5"/>
      <c r="E139" s="5"/>
      <c r="F139" s="28"/>
      <c r="G139" s="23"/>
      <c r="H139" s="23"/>
      <c r="V139" s="4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x14ac:dyDescent="0.25">
      <c r="A140" s="5"/>
      <c r="B140" s="5"/>
      <c r="C140" s="5"/>
      <c r="D140" s="5"/>
      <c r="E140" s="5"/>
      <c r="F140" s="23"/>
      <c r="G140" s="23"/>
      <c r="H140" s="23"/>
      <c r="V140" s="4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x14ac:dyDescent="0.25">
      <c r="A141" s="5"/>
      <c r="B141" s="5"/>
      <c r="C141" s="5"/>
      <c r="D141" s="5"/>
      <c r="E141" s="5"/>
      <c r="F141" s="23"/>
      <c r="G141" s="23"/>
      <c r="H141" s="23"/>
      <c r="V141" s="4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x14ac:dyDescent="0.25">
      <c r="A142" s="5"/>
      <c r="B142" s="5"/>
      <c r="C142" s="5"/>
      <c r="D142" s="5"/>
      <c r="E142" s="5"/>
      <c r="F142" s="23"/>
      <c r="G142" s="23"/>
      <c r="H142" s="23"/>
      <c r="V142" s="4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x14ac:dyDescent="0.25">
      <c r="A143" s="5"/>
      <c r="B143" s="5"/>
      <c r="C143" s="5"/>
      <c r="D143" s="5"/>
      <c r="E143" s="5"/>
      <c r="F143" s="23"/>
      <c r="G143" s="23"/>
      <c r="H143" s="23"/>
      <c r="V143" s="4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x14ac:dyDescent="0.25">
      <c r="A144" s="5"/>
      <c r="B144" s="5"/>
      <c r="C144" s="5"/>
      <c r="D144" s="5"/>
      <c r="E144" s="5"/>
      <c r="F144" s="23"/>
      <c r="G144" s="23"/>
      <c r="H144" s="23"/>
      <c r="V144" s="4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x14ac:dyDescent="0.25">
      <c r="A145" s="5"/>
      <c r="B145" s="5"/>
      <c r="C145" s="5"/>
      <c r="D145" s="5"/>
      <c r="E145" s="5"/>
      <c r="F145" s="23"/>
      <c r="G145" s="23"/>
      <c r="H145" s="23"/>
      <c r="V145" s="4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x14ac:dyDescent="0.25">
      <c r="A146" s="5"/>
      <c r="B146" s="5"/>
      <c r="C146" s="5"/>
      <c r="D146" s="5"/>
      <c r="E146" s="5"/>
      <c r="F146" s="23"/>
      <c r="G146" s="23"/>
      <c r="H146" s="23"/>
      <c r="V146" s="4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x14ac:dyDescent="0.25">
      <c r="A147" s="5"/>
      <c r="B147" s="5"/>
      <c r="C147" s="5"/>
      <c r="D147" s="5"/>
      <c r="E147" s="5"/>
      <c r="F147" s="23"/>
      <c r="G147" s="23"/>
      <c r="H147" s="2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x14ac:dyDescent="0.25">
      <c r="A148" s="5"/>
      <c r="B148" s="5"/>
      <c r="C148" s="5"/>
      <c r="D148" s="5"/>
      <c r="E148" s="5"/>
      <c r="F148" s="23"/>
      <c r="G148" s="23"/>
      <c r="H148" s="2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x14ac:dyDescent="0.25">
      <c r="A149" s="5"/>
      <c r="B149" s="5"/>
      <c r="C149" s="5"/>
      <c r="D149" s="5"/>
      <c r="E149" s="5"/>
      <c r="F149" s="23"/>
      <c r="G149" s="23"/>
      <c r="H149" s="2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x14ac:dyDescent="0.25">
      <c r="A150" s="5"/>
      <c r="B150" s="5"/>
      <c r="C150" s="5"/>
      <c r="D150" s="5"/>
      <c r="E150" s="5"/>
      <c r="F150" s="23"/>
      <c r="G150" s="23"/>
      <c r="H150" s="23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5">
      <c r="A151" s="5"/>
      <c r="B151" s="5"/>
      <c r="C151" s="5"/>
      <c r="D151" s="5"/>
      <c r="E151" s="5"/>
      <c r="F151" s="23"/>
      <c r="G151" s="23"/>
      <c r="H151" s="23"/>
      <c r="V151" s="4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x14ac:dyDescent="0.25">
      <c r="A152" s="5"/>
      <c r="B152" s="5"/>
      <c r="C152" s="5"/>
      <c r="D152" s="5"/>
      <c r="E152" s="5"/>
      <c r="F152" s="23"/>
      <c r="G152" s="23"/>
      <c r="H152" s="23"/>
      <c r="V152" s="4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x14ac:dyDescent="0.25">
      <c r="A153" s="5"/>
      <c r="B153" s="5"/>
      <c r="C153" s="5"/>
      <c r="D153" s="5"/>
      <c r="E153" s="5"/>
      <c r="F153" s="23"/>
      <c r="G153" s="23"/>
      <c r="H153" s="23"/>
      <c r="V153" s="4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x14ac:dyDescent="0.25">
      <c r="A154" s="5"/>
      <c r="B154" s="5"/>
      <c r="C154" s="5"/>
      <c r="D154" s="5"/>
      <c r="E154" s="5"/>
      <c r="F154" s="23"/>
      <c r="G154" s="23"/>
      <c r="H154" s="23"/>
      <c r="V154" s="4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x14ac:dyDescent="0.25">
      <c r="A155" s="5"/>
      <c r="B155" s="5"/>
      <c r="C155" s="5"/>
      <c r="D155" s="5"/>
      <c r="E155" s="5"/>
      <c r="F155" s="23"/>
      <c r="G155" s="23"/>
      <c r="H155" s="23"/>
      <c r="V155" s="4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x14ac:dyDescent="0.25">
      <c r="A156" s="5"/>
      <c r="B156" s="5"/>
      <c r="C156" s="5"/>
      <c r="D156" s="5"/>
      <c r="E156" s="5"/>
      <c r="F156" s="23"/>
      <c r="G156" s="23"/>
      <c r="H156" s="23"/>
      <c r="V156" s="4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x14ac:dyDescent="0.25">
      <c r="A157" s="5"/>
      <c r="B157" s="5"/>
      <c r="C157" s="5"/>
      <c r="D157" s="5"/>
      <c r="E157" s="5"/>
      <c r="F157" s="23"/>
      <c r="G157" s="23"/>
      <c r="H157" s="23"/>
      <c r="V157" s="4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x14ac:dyDescent="0.25">
      <c r="A158" s="5"/>
      <c r="B158" s="5"/>
      <c r="C158" s="5"/>
      <c r="D158" s="5"/>
      <c r="E158" s="5"/>
      <c r="F158" s="23"/>
      <c r="G158" s="23"/>
      <c r="H158" s="23"/>
      <c r="V158" s="4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x14ac:dyDescent="0.25">
      <c r="A159" s="5"/>
      <c r="B159" s="5"/>
      <c r="C159" s="5"/>
      <c r="D159" s="5"/>
      <c r="E159" s="5"/>
      <c r="F159" s="23"/>
      <c r="G159" s="23"/>
      <c r="H159" s="2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x14ac:dyDescent="0.25">
      <c r="A160" s="5"/>
      <c r="B160" s="5"/>
      <c r="C160" s="5"/>
      <c r="D160" s="5"/>
      <c r="E160" s="5"/>
      <c r="F160" s="23"/>
      <c r="G160" s="23"/>
      <c r="H160" s="2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x14ac:dyDescent="0.25">
      <c r="A161" s="5"/>
      <c r="B161" s="5"/>
      <c r="C161" s="5"/>
      <c r="D161" s="5"/>
      <c r="E161" s="5"/>
      <c r="F161" s="23"/>
      <c r="G161" s="23"/>
      <c r="H161" s="2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x14ac:dyDescent="0.25">
      <c r="A162" s="5"/>
      <c r="B162" s="5"/>
      <c r="C162" s="5"/>
      <c r="D162" s="5"/>
      <c r="E162" s="5"/>
      <c r="F162" s="23"/>
      <c r="G162" s="23"/>
      <c r="H162" s="23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5">
      <c r="A163" s="5"/>
      <c r="B163" s="5"/>
      <c r="C163" s="5"/>
      <c r="D163" s="5"/>
      <c r="E163" s="5"/>
      <c r="F163" s="23"/>
      <c r="G163" s="23"/>
      <c r="H163" s="23"/>
      <c r="V163" s="4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x14ac:dyDescent="0.25">
      <c r="A164" s="5"/>
      <c r="B164" s="5"/>
      <c r="C164" s="5"/>
      <c r="D164" s="5"/>
      <c r="E164" s="5"/>
      <c r="F164" s="23"/>
      <c r="G164" s="23"/>
      <c r="H164" s="23"/>
      <c r="V164" s="4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x14ac:dyDescent="0.25">
      <c r="A165" s="5"/>
      <c r="B165" s="5"/>
      <c r="C165" s="5"/>
      <c r="D165" s="5"/>
      <c r="E165" s="5"/>
      <c r="F165" s="23"/>
      <c r="G165" s="23"/>
      <c r="H165" s="23"/>
      <c r="V165" s="4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x14ac:dyDescent="0.25">
      <c r="A166" s="5"/>
      <c r="B166" s="5"/>
      <c r="C166" s="5"/>
      <c r="D166" s="5"/>
      <c r="E166" s="5"/>
      <c r="F166" s="23"/>
      <c r="G166" s="23"/>
      <c r="H166" s="23"/>
      <c r="V166" s="4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x14ac:dyDescent="0.25">
      <c r="A167" s="5"/>
      <c r="B167" s="5"/>
      <c r="C167" s="5"/>
      <c r="D167" s="5"/>
      <c r="E167" s="5"/>
      <c r="F167" s="23"/>
      <c r="G167" s="23"/>
      <c r="H167" s="23"/>
      <c r="V167" s="4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x14ac:dyDescent="0.25">
      <c r="A168" s="5"/>
      <c r="B168" s="5"/>
      <c r="C168" s="5"/>
      <c r="D168" s="5"/>
      <c r="E168" s="5"/>
      <c r="F168" s="23"/>
      <c r="G168" s="23"/>
      <c r="H168" s="23"/>
      <c r="V168" s="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x14ac:dyDescent="0.25">
      <c r="A169" s="5"/>
      <c r="B169" s="5"/>
      <c r="C169" s="5"/>
      <c r="D169" s="5"/>
      <c r="E169" s="5"/>
      <c r="F169" s="23"/>
      <c r="G169" s="23"/>
      <c r="H169" s="23"/>
      <c r="V169" s="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x14ac:dyDescent="0.25">
      <c r="A170" s="5"/>
      <c r="B170" s="5"/>
      <c r="C170" s="5"/>
      <c r="D170" s="5"/>
      <c r="E170" s="5"/>
      <c r="F170" s="23"/>
      <c r="G170" s="23"/>
      <c r="H170" s="23"/>
      <c r="V170" s="4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x14ac:dyDescent="0.25">
      <c r="A171" s="5"/>
      <c r="B171" s="5"/>
      <c r="C171" s="5"/>
      <c r="D171" s="5"/>
      <c r="E171" s="5"/>
      <c r="F171" s="23"/>
      <c r="G171" s="23"/>
      <c r="H171" s="2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x14ac:dyDescent="0.25">
      <c r="A172" s="5"/>
      <c r="B172" s="5"/>
      <c r="C172" s="5"/>
      <c r="D172" s="5"/>
      <c r="E172" s="5"/>
      <c r="F172" s="23"/>
      <c r="G172" s="23"/>
      <c r="H172" s="2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x14ac:dyDescent="0.25">
      <c r="A173" s="5"/>
      <c r="B173" s="5"/>
      <c r="C173" s="5"/>
      <c r="D173" s="5"/>
      <c r="E173" s="5"/>
      <c r="F173" s="23"/>
      <c r="G173" s="23"/>
      <c r="H173" s="2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x14ac:dyDescent="0.25">
      <c r="A174" s="5"/>
      <c r="B174" s="5"/>
      <c r="C174" s="5"/>
      <c r="D174" s="5"/>
      <c r="E174" s="5"/>
      <c r="F174" s="23"/>
      <c r="G174" s="23"/>
      <c r="H174" s="23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5">
      <c r="A175" s="5"/>
      <c r="B175" s="5"/>
      <c r="C175" s="5"/>
      <c r="D175" s="5"/>
      <c r="E175" s="5"/>
      <c r="F175" s="23"/>
      <c r="G175" s="23"/>
      <c r="H175" s="23"/>
      <c r="V175" s="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x14ac:dyDescent="0.25">
      <c r="A176" s="5"/>
      <c r="B176" s="5"/>
      <c r="C176" s="5"/>
      <c r="D176" s="5"/>
      <c r="E176" s="5"/>
      <c r="F176" s="23"/>
      <c r="G176" s="23"/>
      <c r="H176" s="23"/>
      <c r="V176" s="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x14ac:dyDescent="0.25">
      <c r="A177" s="5"/>
      <c r="B177" s="5"/>
      <c r="C177" s="5"/>
      <c r="D177" s="5"/>
      <c r="E177" s="5"/>
      <c r="F177" s="23"/>
      <c r="G177" s="23"/>
      <c r="H177" s="23"/>
      <c r="V177" s="4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x14ac:dyDescent="0.25">
      <c r="A178" s="5"/>
      <c r="B178" s="5"/>
      <c r="C178" s="5"/>
      <c r="D178" s="5"/>
      <c r="E178" s="5"/>
      <c r="F178" s="23"/>
      <c r="G178" s="23"/>
      <c r="H178" s="23"/>
      <c r="V178" s="4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x14ac:dyDescent="0.25">
      <c r="A179" s="5"/>
      <c r="B179" s="5"/>
      <c r="C179" s="5"/>
      <c r="D179" s="5"/>
      <c r="E179" s="5"/>
      <c r="F179" s="23"/>
      <c r="G179" s="23"/>
      <c r="H179" s="23"/>
      <c r="V179" s="4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x14ac:dyDescent="0.25">
      <c r="A180" s="5"/>
      <c r="B180" s="5"/>
      <c r="C180" s="5"/>
      <c r="D180" s="5"/>
      <c r="E180" s="5"/>
      <c r="F180" s="23"/>
      <c r="G180" s="23"/>
      <c r="H180" s="23"/>
      <c r="V180" s="4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x14ac:dyDescent="0.25">
      <c r="A181" s="5"/>
      <c r="B181" s="5"/>
      <c r="C181" s="5"/>
      <c r="D181" s="5"/>
      <c r="E181" s="5"/>
      <c r="F181" s="23"/>
      <c r="G181" s="23"/>
      <c r="H181" s="23"/>
      <c r="V181" s="4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x14ac:dyDescent="0.25">
      <c r="A182" s="5"/>
      <c r="B182" s="5"/>
      <c r="C182" s="5"/>
      <c r="D182" s="5"/>
      <c r="E182" s="5"/>
      <c r="F182" s="23"/>
      <c r="G182" s="23"/>
      <c r="H182" s="23"/>
      <c r="V182" s="4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x14ac:dyDescent="0.25">
      <c r="A183" s="5"/>
      <c r="B183" s="5"/>
      <c r="C183" s="5"/>
      <c r="D183" s="5"/>
      <c r="E183" s="5"/>
      <c r="F183" s="23"/>
      <c r="G183" s="23"/>
      <c r="H183" s="2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x14ac:dyDescent="0.25">
      <c r="A184" s="5"/>
      <c r="B184" s="5"/>
      <c r="C184" s="5"/>
      <c r="D184" s="5"/>
      <c r="E184" s="5"/>
      <c r="F184" s="23"/>
      <c r="G184" s="23"/>
      <c r="H184" s="2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x14ac:dyDescent="0.25">
      <c r="A185" s="5"/>
      <c r="B185" s="5"/>
      <c r="C185" s="5"/>
      <c r="D185" s="5"/>
      <c r="E185" s="5"/>
      <c r="F185" s="23"/>
      <c r="G185" s="23"/>
      <c r="H185" s="2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x14ac:dyDescent="0.25">
      <c r="A186" s="5"/>
      <c r="B186" s="5"/>
      <c r="C186" s="5"/>
      <c r="D186" s="5"/>
      <c r="E186" s="5"/>
      <c r="F186" s="23"/>
      <c r="G186" s="23"/>
      <c r="H186" s="23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5">
      <c r="A187" s="5"/>
      <c r="B187" s="5"/>
      <c r="C187" s="5"/>
      <c r="D187" s="5"/>
      <c r="E187" s="5"/>
      <c r="F187" s="23"/>
      <c r="G187" s="23"/>
      <c r="H187" s="23"/>
      <c r="V187" s="4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x14ac:dyDescent="0.25">
      <c r="A188" s="5"/>
      <c r="B188" s="5"/>
      <c r="C188" s="5"/>
      <c r="D188" s="5"/>
      <c r="E188" s="5"/>
      <c r="F188" s="23"/>
      <c r="G188" s="23"/>
      <c r="H188" s="23"/>
      <c r="V188" s="4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x14ac:dyDescent="0.25">
      <c r="A189" s="5"/>
      <c r="B189" s="5"/>
      <c r="C189" s="5"/>
      <c r="D189" s="5"/>
      <c r="E189" s="5"/>
      <c r="F189" s="23"/>
      <c r="G189" s="23"/>
      <c r="H189" s="23"/>
      <c r="V189" s="4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x14ac:dyDescent="0.25">
      <c r="A190" s="5"/>
      <c r="B190" s="5"/>
      <c r="C190" s="5"/>
      <c r="D190" s="5"/>
      <c r="E190" s="5"/>
      <c r="F190" s="23"/>
      <c r="G190" s="23"/>
      <c r="H190" s="23"/>
      <c r="V190" s="4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x14ac:dyDescent="0.25">
      <c r="A191" s="5"/>
      <c r="B191" s="5"/>
      <c r="C191" s="5"/>
      <c r="D191" s="5"/>
      <c r="E191" s="5"/>
      <c r="F191" s="23"/>
      <c r="G191" s="23"/>
      <c r="H191" s="23"/>
      <c r="V191" s="4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x14ac:dyDescent="0.25">
      <c r="A192" s="5"/>
      <c r="B192" s="5"/>
      <c r="C192" s="5"/>
      <c r="D192" s="5"/>
      <c r="E192" s="5"/>
      <c r="F192" s="23"/>
      <c r="G192" s="23"/>
      <c r="H192" s="23"/>
      <c r="V192" s="4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x14ac:dyDescent="0.25">
      <c r="A193" s="5"/>
      <c r="B193" s="5"/>
      <c r="C193" s="5"/>
      <c r="D193" s="5"/>
      <c r="E193" s="5"/>
      <c r="F193" s="23"/>
      <c r="G193" s="23"/>
      <c r="H193" s="23"/>
      <c r="V193" s="4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x14ac:dyDescent="0.25">
      <c r="A194" s="5"/>
      <c r="B194" s="5"/>
      <c r="C194" s="5"/>
      <c r="D194" s="5"/>
      <c r="E194" s="5"/>
      <c r="F194" s="23"/>
      <c r="G194" s="23"/>
      <c r="H194" s="23"/>
      <c r="V194" s="4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x14ac:dyDescent="0.25">
      <c r="A195" s="5"/>
      <c r="B195" s="5"/>
      <c r="C195" s="5"/>
      <c r="D195" s="5"/>
      <c r="E195" s="5"/>
      <c r="F195" s="23"/>
      <c r="G195" s="23"/>
      <c r="H195" s="2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x14ac:dyDescent="0.25">
      <c r="A196" s="5"/>
      <c r="B196" s="5"/>
      <c r="C196" s="5"/>
      <c r="D196" s="5"/>
      <c r="E196" s="5"/>
      <c r="F196" s="23"/>
      <c r="G196" s="23"/>
      <c r="H196" s="2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x14ac:dyDescent="0.25">
      <c r="A197" s="5"/>
      <c r="B197" s="5"/>
      <c r="C197" s="5"/>
      <c r="D197" s="5"/>
      <c r="E197" s="5"/>
      <c r="F197" s="23"/>
      <c r="G197" s="23"/>
      <c r="H197" s="2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x14ac:dyDescent="0.25">
      <c r="A198" s="5"/>
      <c r="B198" s="5"/>
      <c r="C198" s="5"/>
      <c r="D198" s="5"/>
      <c r="E198" s="5"/>
      <c r="F198" s="23"/>
      <c r="G198" s="23"/>
      <c r="H198" s="23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5">
      <c r="A199" s="5"/>
      <c r="B199" s="5"/>
      <c r="C199" s="5"/>
      <c r="D199" s="5"/>
      <c r="E199" s="5"/>
      <c r="F199" s="23"/>
      <c r="G199" s="23"/>
      <c r="H199" s="23"/>
      <c r="V199" s="4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x14ac:dyDescent="0.25">
      <c r="A200" s="5"/>
      <c r="B200" s="5"/>
      <c r="C200" s="5"/>
      <c r="D200" s="5"/>
      <c r="E200" s="5"/>
      <c r="F200" s="23"/>
      <c r="G200" s="23"/>
      <c r="H200" s="23"/>
      <c r="V200" s="4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x14ac:dyDescent="0.25">
      <c r="A201" s="5"/>
      <c r="B201" s="5"/>
      <c r="C201" s="5"/>
      <c r="D201" s="5"/>
      <c r="E201" s="5"/>
      <c r="F201" s="23"/>
      <c r="G201" s="23"/>
      <c r="H201" s="23"/>
      <c r="V201" s="4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x14ac:dyDescent="0.25">
      <c r="A202" s="5"/>
      <c r="B202" s="5"/>
      <c r="C202" s="5"/>
      <c r="D202" s="5"/>
      <c r="E202" s="5"/>
      <c r="F202" s="23"/>
      <c r="G202" s="23"/>
      <c r="H202" s="23"/>
      <c r="V202" s="4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x14ac:dyDescent="0.25">
      <c r="A203" s="5"/>
      <c r="B203" s="5"/>
      <c r="C203" s="5"/>
      <c r="D203" s="5"/>
      <c r="E203" s="5"/>
      <c r="F203" s="23"/>
      <c r="G203" s="23"/>
      <c r="H203" s="23"/>
      <c r="V203" s="4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x14ac:dyDescent="0.25">
      <c r="A204" s="5"/>
      <c r="B204" s="5"/>
      <c r="C204" s="5"/>
      <c r="D204" s="5"/>
      <c r="E204" s="5"/>
      <c r="F204" s="23"/>
      <c r="G204" s="23"/>
      <c r="H204" s="23"/>
      <c r="V204" s="4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x14ac:dyDescent="0.25">
      <c r="A205" s="5"/>
      <c r="B205" s="5"/>
      <c r="C205" s="5"/>
      <c r="D205" s="5"/>
      <c r="E205" s="5"/>
      <c r="F205" s="23"/>
      <c r="G205" s="23"/>
      <c r="H205" s="23"/>
      <c r="V205" s="4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x14ac:dyDescent="0.25">
      <c r="A206" s="5"/>
      <c r="B206" s="5"/>
      <c r="C206" s="5"/>
      <c r="D206" s="5"/>
      <c r="E206" s="5"/>
      <c r="F206" s="23"/>
      <c r="G206" s="23"/>
      <c r="H206" s="23"/>
      <c r="V206" s="4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x14ac:dyDescent="0.25">
      <c r="A207" s="5"/>
      <c r="B207" s="5"/>
      <c r="C207" s="5"/>
      <c r="D207" s="5"/>
      <c r="E207" s="5"/>
      <c r="F207" s="23"/>
      <c r="G207" s="23"/>
      <c r="H207" s="2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x14ac:dyDescent="0.25">
      <c r="A208" s="5"/>
      <c r="B208" s="5"/>
      <c r="C208" s="5"/>
      <c r="D208" s="5"/>
      <c r="E208" s="5"/>
      <c r="F208" s="23"/>
      <c r="G208" s="23"/>
      <c r="H208" s="2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x14ac:dyDescent="0.25">
      <c r="A209" s="5"/>
      <c r="B209" s="5"/>
      <c r="C209" s="5"/>
      <c r="D209" s="5"/>
      <c r="E209" s="5"/>
      <c r="F209" s="23"/>
      <c r="G209" s="23"/>
      <c r="H209" s="2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x14ac:dyDescent="0.25">
      <c r="A210" s="5"/>
      <c r="B210" s="5"/>
      <c r="C210" s="5"/>
      <c r="D210" s="5"/>
      <c r="E210" s="5"/>
      <c r="F210" s="23"/>
      <c r="G210" s="23"/>
      <c r="H210" s="23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5">
      <c r="A211" s="5"/>
      <c r="B211" s="5"/>
      <c r="C211" s="5"/>
      <c r="D211" s="5"/>
      <c r="E211" s="5"/>
      <c r="F211" s="23"/>
      <c r="G211" s="23"/>
      <c r="H211" s="23"/>
      <c r="V211" s="4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x14ac:dyDescent="0.25">
      <c r="A212" s="5"/>
      <c r="B212" s="5"/>
      <c r="C212" s="5"/>
      <c r="D212" s="5"/>
      <c r="E212" s="5"/>
      <c r="F212" s="23"/>
      <c r="G212" s="23"/>
      <c r="H212" s="23"/>
      <c r="V212" s="4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x14ac:dyDescent="0.25">
      <c r="A213" s="5"/>
      <c r="B213" s="5"/>
      <c r="C213" s="5"/>
      <c r="D213" s="5"/>
      <c r="E213" s="5"/>
      <c r="F213" s="23"/>
      <c r="G213" s="23"/>
      <c r="H213" s="23"/>
      <c r="V213" s="4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x14ac:dyDescent="0.25">
      <c r="A214" s="5"/>
      <c r="B214" s="5"/>
      <c r="C214" s="5"/>
      <c r="D214" s="5"/>
      <c r="E214" s="5"/>
      <c r="F214" s="23"/>
      <c r="G214" s="23"/>
      <c r="H214" s="23"/>
      <c r="V214" s="4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x14ac:dyDescent="0.25">
      <c r="A215" s="5"/>
      <c r="B215" s="5"/>
      <c r="C215" s="5"/>
      <c r="D215" s="5"/>
      <c r="E215" s="5"/>
      <c r="F215" s="23"/>
      <c r="G215" s="23"/>
      <c r="H215" s="23"/>
      <c r="V215" s="4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x14ac:dyDescent="0.25">
      <c r="A216" s="5"/>
      <c r="B216" s="5"/>
      <c r="C216" s="5"/>
      <c r="D216" s="5"/>
      <c r="E216" s="5"/>
      <c r="F216" s="23"/>
      <c r="G216" s="23"/>
      <c r="H216" s="23"/>
      <c r="V216" s="4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x14ac:dyDescent="0.25">
      <c r="A217" s="5"/>
      <c r="B217" s="5"/>
      <c r="C217" s="5"/>
      <c r="D217" s="5"/>
      <c r="E217" s="5"/>
      <c r="F217" s="23"/>
      <c r="G217" s="23"/>
      <c r="H217" s="23"/>
      <c r="V217" s="4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x14ac:dyDescent="0.25">
      <c r="A218" s="5"/>
      <c r="B218" s="5"/>
      <c r="C218" s="5"/>
      <c r="D218" s="5"/>
      <c r="E218" s="5"/>
      <c r="F218" s="23"/>
      <c r="G218" s="23"/>
      <c r="H218" s="23"/>
      <c r="V218" s="4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x14ac:dyDescent="0.25">
      <c r="A219" s="5"/>
      <c r="B219" s="5"/>
      <c r="C219" s="5"/>
      <c r="D219" s="5"/>
      <c r="E219" s="5"/>
      <c r="F219" s="23"/>
      <c r="G219" s="23"/>
      <c r="H219" s="2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x14ac:dyDescent="0.25">
      <c r="A220" s="5"/>
      <c r="B220" s="5"/>
      <c r="C220" s="5"/>
      <c r="D220" s="5"/>
      <c r="E220" s="5"/>
      <c r="F220" s="23"/>
      <c r="G220" s="23"/>
      <c r="H220" s="2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x14ac:dyDescent="0.25">
      <c r="A221" s="5"/>
      <c r="B221" s="5"/>
      <c r="C221" s="5"/>
      <c r="D221" s="5"/>
      <c r="E221" s="5"/>
      <c r="F221" s="23"/>
      <c r="G221" s="23"/>
      <c r="H221" s="2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x14ac:dyDescent="0.25">
      <c r="A222" s="5"/>
      <c r="B222" s="5"/>
      <c r="C222" s="5"/>
      <c r="D222" s="5"/>
      <c r="E222" s="5"/>
      <c r="F222" s="23"/>
      <c r="G222" s="23"/>
      <c r="H222" s="23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5">
      <c r="A223" s="5"/>
      <c r="B223" s="5"/>
      <c r="C223" s="5"/>
      <c r="D223" s="5"/>
      <c r="E223" s="5"/>
      <c r="F223" s="23"/>
      <c r="G223" s="23"/>
      <c r="H223" s="23"/>
      <c r="V223" s="4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x14ac:dyDescent="0.25">
      <c r="A224" s="5"/>
      <c r="B224" s="5"/>
      <c r="C224" s="5"/>
      <c r="D224" s="5"/>
      <c r="E224" s="5"/>
      <c r="F224" s="23"/>
      <c r="G224" s="23"/>
      <c r="H224" s="23"/>
      <c r="V224" s="4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x14ac:dyDescent="0.25">
      <c r="A225" s="5"/>
      <c r="B225" s="5"/>
      <c r="C225" s="5"/>
      <c r="D225" s="5"/>
      <c r="E225" s="5"/>
      <c r="F225" s="23"/>
      <c r="G225" s="23"/>
      <c r="H225" s="23"/>
      <c r="V225" s="4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x14ac:dyDescent="0.25">
      <c r="A226" s="5"/>
      <c r="B226" s="5"/>
      <c r="C226" s="5"/>
      <c r="D226" s="5"/>
      <c r="E226" s="5"/>
      <c r="F226" s="23"/>
      <c r="G226" s="23"/>
      <c r="H226" s="23"/>
      <c r="V226" s="4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x14ac:dyDescent="0.25">
      <c r="A227" s="5"/>
      <c r="B227" s="5"/>
      <c r="C227" s="5"/>
      <c r="D227" s="5"/>
      <c r="E227" s="5"/>
      <c r="F227" s="23"/>
      <c r="G227" s="23"/>
      <c r="H227" s="23"/>
      <c r="V227" s="4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x14ac:dyDescent="0.25">
      <c r="A228" s="5"/>
      <c r="B228" s="5"/>
      <c r="C228" s="5"/>
      <c r="D228" s="5"/>
      <c r="E228" s="5"/>
      <c r="F228" s="23"/>
      <c r="G228" s="23"/>
      <c r="H228" s="23"/>
      <c r="V228" s="4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x14ac:dyDescent="0.25">
      <c r="A229" s="5"/>
      <c r="B229" s="5"/>
      <c r="C229" s="5"/>
      <c r="D229" s="5"/>
      <c r="E229" s="5"/>
      <c r="F229" s="23"/>
      <c r="G229" s="23"/>
      <c r="H229" s="23"/>
      <c r="V229" s="4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x14ac:dyDescent="0.25">
      <c r="A230" s="5"/>
      <c r="C230" s="5"/>
      <c r="D230" s="5"/>
      <c r="E230" s="5"/>
      <c r="F230" s="23"/>
      <c r="G230" s="23"/>
      <c r="H230" s="23"/>
      <c r="V230" s="4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x14ac:dyDescent="0.25">
      <c r="A231" s="5"/>
      <c r="C231" s="5"/>
      <c r="D231" s="5"/>
      <c r="E231" s="5"/>
      <c r="F231" s="23"/>
      <c r="G231" s="23"/>
      <c r="H231" s="2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x14ac:dyDescent="0.25">
      <c r="A232" s="5"/>
      <c r="C232" s="5"/>
      <c r="D232" s="5"/>
      <c r="E232" s="5"/>
      <c r="F232" s="23"/>
      <c r="G232" s="23"/>
      <c r="H232" s="2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x14ac:dyDescent="0.25">
      <c r="A233" s="5"/>
      <c r="C233" s="5"/>
      <c r="D233" s="5"/>
      <c r="E233" s="5"/>
      <c r="F233" s="23"/>
      <c r="G233" s="23"/>
      <c r="H233" s="2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x14ac:dyDescent="0.25">
      <c r="A234" s="5"/>
      <c r="C234" s="5"/>
      <c r="D234" s="5"/>
      <c r="E234" s="5"/>
      <c r="F234" s="23"/>
      <c r="G234" s="23"/>
      <c r="H234" s="2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x14ac:dyDescent="0.25">
      <c r="F235" s="23"/>
    </row>
  </sheetData>
  <mergeCells count="9">
    <mergeCell ref="V41:Y41"/>
    <mergeCell ref="A36:E36"/>
    <mergeCell ref="A34:E35"/>
    <mergeCell ref="A1:F1"/>
    <mergeCell ref="A23:E26"/>
    <mergeCell ref="A32:E33"/>
    <mergeCell ref="A30:E31"/>
    <mergeCell ref="A2:D3"/>
    <mergeCell ref="A11:B14"/>
  </mergeCells>
  <phoneticPr fontId="13" type="noConversion"/>
  <hyperlinks>
    <hyperlink ref="B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1</xdr:col>
                    <xdr:colOff>1524000</xdr:colOff>
                    <xdr:row>15</xdr:row>
                    <xdr:rowOff>133350</xdr:rowOff>
                  </from>
                  <to>
                    <xdr:col>3</xdr:col>
                    <xdr:colOff>990600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zoomScale="110" zoomScaleNormal="110" workbookViewId="0">
      <selection activeCell="G25" sqref="G25"/>
    </sheetView>
  </sheetViews>
  <sheetFormatPr defaultColWidth="12.28515625" defaultRowHeight="12.75" x14ac:dyDescent="0.2"/>
  <cols>
    <col min="1" max="1" width="16.7109375" style="59" customWidth="1"/>
    <col min="2" max="3" width="12.7109375" style="60" customWidth="1"/>
    <col min="4" max="6" width="12.7109375" style="59" customWidth="1"/>
    <col min="7" max="7" width="24.140625" style="59" customWidth="1"/>
    <col min="8" max="11" width="12.7109375" style="59" customWidth="1"/>
    <col min="12" max="12" width="17.140625" style="59" customWidth="1"/>
    <col min="13" max="13" width="10.28515625" style="59" customWidth="1"/>
    <col min="14" max="14" width="18.85546875" style="59" customWidth="1"/>
    <col min="15" max="15" width="11.7109375" style="59" customWidth="1"/>
    <col min="16" max="16" width="13.28515625" style="59" customWidth="1"/>
    <col min="17" max="17" width="12.28515625" style="59"/>
    <col min="18" max="18" width="23.42578125" style="59" customWidth="1"/>
    <col min="19" max="16384" width="12.28515625" style="59"/>
  </cols>
  <sheetData>
    <row r="1" spans="1:18" x14ac:dyDescent="0.2">
      <c r="A1" s="58" t="s">
        <v>156</v>
      </c>
      <c r="B1" s="123" t="s">
        <v>181</v>
      </c>
      <c r="C1" s="124"/>
      <c r="D1" s="59">
        <v>12</v>
      </c>
      <c r="F1" s="60" t="s">
        <v>182</v>
      </c>
    </row>
    <row r="2" spans="1:18" x14ac:dyDescent="0.2">
      <c r="A2" s="61"/>
      <c r="B2" s="62"/>
      <c r="C2" s="63"/>
    </row>
    <row r="3" spans="1:18" s="61" customFormat="1" ht="15" x14ac:dyDescent="0.2">
      <c r="A3" s="58" t="s">
        <v>157</v>
      </c>
      <c r="B3" s="58" t="s">
        <v>158</v>
      </c>
      <c r="C3" s="61" t="s">
        <v>159</v>
      </c>
      <c r="D3" s="64" t="s">
        <v>160</v>
      </c>
      <c r="E3" s="64" t="s">
        <v>161</v>
      </c>
      <c r="F3" s="64" t="s">
        <v>186</v>
      </c>
      <c r="G3" s="64" t="s">
        <v>162</v>
      </c>
      <c r="H3" s="64" t="s">
        <v>163</v>
      </c>
      <c r="I3" s="64" t="s">
        <v>164</v>
      </c>
      <c r="J3" s="65" t="s">
        <v>165</v>
      </c>
      <c r="K3" s="65" t="s">
        <v>187</v>
      </c>
      <c r="L3" s="65" t="s">
        <v>184</v>
      </c>
      <c r="M3" s="65" t="s">
        <v>166</v>
      </c>
      <c r="N3" s="65" t="s">
        <v>185</v>
      </c>
      <c r="O3" s="66" t="s">
        <v>167</v>
      </c>
      <c r="P3" s="66" t="s">
        <v>168</v>
      </c>
    </row>
    <row r="4" spans="1:18" s="72" customFormat="1" x14ac:dyDescent="0.2">
      <c r="A4" s="81" t="s">
        <v>139</v>
      </c>
      <c r="B4" s="68">
        <v>1</v>
      </c>
      <c r="C4" s="69">
        <v>41571</v>
      </c>
      <c r="D4" s="70">
        <v>228.6</v>
      </c>
      <c r="E4" s="71">
        <f>D4*0.03</f>
        <v>6.8579999999999997</v>
      </c>
      <c r="F4" s="72">
        <v>6.45</v>
      </c>
      <c r="G4" s="73">
        <f>F4*30/E4</f>
        <v>28.215223097112862</v>
      </c>
      <c r="H4" s="90">
        <f>SUM(3.75/E4*30)</f>
        <v>16.404199475065617</v>
      </c>
      <c r="I4" s="90">
        <f t="shared" ref="I4:I15" si="0">SUM(120-(H4+25))</f>
        <v>78.59580052493439</v>
      </c>
      <c r="J4" s="74" t="s">
        <v>169</v>
      </c>
      <c r="K4" s="127">
        <v>1</v>
      </c>
      <c r="L4" s="127">
        <v>252868010577</v>
      </c>
      <c r="M4" s="75">
        <v>1</v>
      </c>
      <c r="N4" s="75" t="str">
        <f>L4&amp;"_"&amp;M4</f>
        <v>252868010577_1</v>
      </c>
      <c r="O4" s="121">
        <v>41577</v>
      </c>
      <c r="P4" s="121">
        <v>41578</v>
      </c>
    </row>
    <row r="5" spans="1:18" s="76" customFormat="1" x14ac:dyDescent="0.2">
      <c r="A5" s="81" t="s">
        <v>140</v>
      </c>
      <c r="B5" s="68">
        <v>2</v>
      </c>
      <c r="C5" s="79">
        <v>41571</v>
      </c>
      <c r="D5" s="70">
        <v>239.9</v>
      </c>
      <c r="E5" s="71">
        <f t="shared" ref="E5:E16" si="1">D5*0.03</f>
        <v>7.1970000000000001</v>
      </c>
      <c r="F5" s="72">
        <v>6.72</v>
      </c>
      <c r="G5" s="73">
        <f t="shared" ref="G5:G16" si="2">F5*30/E5</f>
        <v>28.011671529804083</v>
      </c>
      <c r="H5" s="90">
        <f t="shared" ref="H5:H15" si="3">SUM(3.75/E5*30)</f>
        <v>15.631513130471031</v>
      </c>
      <c r="I5" s="90">
        <f t="shared" si="0"/>
        <v>79.368486869528965</v>
      </c>
      <c r="J5" s="74" t="s">
        <v>170</v>
      </c>
      <c r="K5" s="128"/>
      <c r="L5" s="128"/>
      <c r="M5" s="75">
        <v>2</v>
      </c>
      <c r="N5" s="75" t="str">
        <f>L4&amp;"_"&amp;M5</f>
        <v>252868010577_2</v>
      </c>
      <c r="O5" s="122"/>
      <c r="P5" s="122"/>
    </row>
    <row r="6" spans="1:18" s="72" customFormat="1" x14ac:dyDescent="0.2">
      <c r="A6" s="81" t="s">
        <v>141</v>
      </c>
      <c r="B6" s="68">
        <v>3</v>
      </c>
      <c r="C6" s="79">
        <v>41571</v>
      </c>
      <c r="D6" s="70">
        <v>306.5</v>
      </c>
      <c r="E6" s="71">
        <f t="shared" si="1"/>
        <v>9.1950000000000003</v>
      </c>
      <c r="F6" s="72">
        <v>9.24</v>
      </c>
      <c r="G6" s="73">
        <f t="shared" si="2"/>
        <v>30.146818923327892</v>
      </c>
      <c r="H6" s="90">
        <f t="shared" si="3"/>
        <v>12.234910277324632</v>
      </c>
      <c r="I6" s="90">
        <f t="shared" si="0"/>
        <v>82.76508972267537</v>
      </c>
      <c r="J6" s="77" t="s">
        <v>171</v>
      </c>
      <c r="K6" s="131">
        <v>2</v>
      </c>
      <c r="L6" s="129">
        <v>252868010578</v>
      </c>
      <c r="M6" s="78">
        <v>1</v>
      </c>
      <c r="N6" s="88" t="str">
        <f>L6&amp;"_"&amp;M6</f>
        <v>252868010578_1</v>
      </c>
      <c r="O6" s="125">
        <v>41577</v>
      </c>
      <c r="P6" s="125">
        <v>41578</v>
      </c>
    </row>
    <row r="7" spans="1:18" s="76" customFormat="1" x14ac:dyDescent="0.2">
      <c r="A7" s="81" t="s">
        <v>142</v>
      </c>
      <c r="B7" s="68">
        <v>4</v>
      </c>
      <c r="C7" s="79">
        <v>41571</v>
      </c>
      <c r="D7" s="70">
        <v>286</v>
      </c>
      <c r="E7" s="71">
        <f t="shared" si="1"/>
        <v>8.58</v>
      </c>
      <c r="F7" s="72">
        <v>7.78</v>
      </c>
      <c r="G7" s="73">
        <f t="shared" si="2"/>
        <v>27.202797202797203</v>
      </c>
      <c r="H7" s="90">
        <f t="shared" si="3"/>
        <v>13.111888111888113</v>
      </c>
      <c r="I7" s="90">
        <f t="shared" si="0"/>
        <v>81.888111888111894</v>
      </c>
      <c r="J7" s="77" t="s">
        <v>172</v>
      </c>
      <c r="K7" s="132"/>
      <c r="L7" s="130"/>
      <c r="M7" s="78">
        <v>2</v>
      </c>
      <c r="N7" s="88" t="str">
        <f>L6&amp;"_"&amp;M7</f>
        <v>252868010578_2</v>
      </c>
      <c r="O7" s="126"/>
      <c r="P7" s="126"/>
    </row>
    <row r="8" spans="1:18" s="72" customFormat="1" x14ac:dyDescent="0.2">
      <c r="A8" s="81" t="s">
        <v>143</v>
      </c>
      <c r="B8" s="68">
        <v>5</v>
      </c>
      <c r="C8" s="79">
        <v>41571</v>
      </c>
      <c r="D8" s="70">
        <v>266.39999999999998</v>
      </c>
      <c r="E8" s="71">
        <f t="shared" si="1"/>
        <v>7.9919999999999991</v>
      </c>
      <c r="F8" s="72">
        <v>6.53</v>
      </c>
      <c r="G8" s="73">
        <f t="shared" si="2"/>
        <v>24.512012012012015</v>
      </c>
      <c r="H8" s="90">
        <f t="shared" si="3"/>
        <v>14.076576576576578</v>
      </c>
      <c r="I8" s="90">
        <f t="shared" si="0"/>
        <v>80.923423423423429</v>
      </c>
      <c r="J8" s="74" t="s">
        <v>173</v>
      </c>
      <c r="K8" s="127">
        <v>3</v>
      </c>
      <c r="L8" s="127">
        <v>252868010579</v>
      </c>
      <c r="M8" s="75">
        <v>1</v>
      </c>
      <c r="N8" s="75" t="str">
        <f>L8&amp;"_"&amp;M8</f>
        <v>252868010579_1</v>
      </c>
      <c r="O8" s="121">
        <v>41577</v>
      </c>
      <c r="P8" s="121">
        <v>41578</v>
      </c>
    </row>
    <row r="9" spans="1:18" s="76" customFormat="1" x14ac:dyDescent="0.2">
      <c r="A9" s="81" t="s">
        <v>144</v>
      </c>
      <c r="B9" s="81">
        <v>6</v>
      </c>
      <c r="C9" s="79">
        <v>41571</v>
      </c>
      <c r="D9" s="83">
        <v>267.2</v>
      </c>
      <c r="E9" s="84">
        <f t="shared" si="1"/>
        <v>8.016</v>
      </c>
      <c r="F9" s="85">
        <v>6.71</v>
      </c>
      <c r="G9" s="86">
        <f t="shared" si="2"/>
        <v>25.112275449101798</v>
      </c>
      <c r="H9" s="90">
        <f t="shared" si="3"/>
        <v>14.034431137724551</v>
      </c>
      <c r="I9" s="90">
        <f t="shared" si="0"/>
        <v>80.965568862275447</v>
      </c>
      <c r="J9" s="74" t="s">
        <v>174</v>
      </c>
      <c r="K9" s="128"/>
      <c r="L9" s="128"/>
      <c r="M9" s="75">
        <v>2</v>
      </c>
      <c r="N9" s="75" t="str">
        <f>L8&amp;"_"&amp;M9</f>
        <v>252868010579_2</v>
      </c>
      <c r="O9" s="122"/>
      <c r="P9" s="122"/>
    </row>
    <row r="10" spans="1:18" s="72" customFormat="1" x14ac:dyDescent="0.2">
      <c r="A10" s="81" t="s">
        <v>145</v>
      </c>
      <c r="B10" s="81">
        <v>7</v>
      </c>
      <c r="C10" s="79">
        <v>41571</v>
      </c>
      <c r="D10" s="83">
        <v>252.4</v>
      </c>
      <c r="E10" s="84">
        <f t="shared" si="1"/>
        <v>7.5720000000000001</v>
      </c>
      <c r="F10" s="85">
        <v>6.33</v>
      </c>
      <c r="G10" s="86">
        <f t="shared" si="2"/>
        <v>25.079239302694138</v>
      </c>
      <c r="H10" s="90">
        <f t="shared" si="3"/>
        <v>14.857369255150553</v>
      </c>
      <c r="I10" s="90">
        <f t="shared" si="0"/>
        <v>80.142630744849441</v>
      </c>
      <c r="J10" s="77" t="s">
        <v>175</v>
      </c>
      <c r="K10" s="131">
        <v>4</v>
      </c>
      <c r="L10" s="129">
        <v>252868010580</v>
      </c>
      <c r="M10" s="78">
        <v>1</v>
      </c>
      <c r="N10" s="88" t="str">
        <f>L10&amp;"_"&amp;M10</f>
        <v>252868010580_1</v>
      </c>
      <c r="O10" s="125">
        <v>41577</v>
      </c>
      <c r="P10" s="125">
        <v>41578</v>
      </c>
      <c r="R10" s="78"/>
    </row>
    <row r="11" spans="1:18" s="76" customFormat="1" ht="14.1" customHeight="1" x14ac:dyDescent="0.2">
      <c r="A11" s="81" t="s">
        <v>146</v>
      </c>
      <c r="B11" s="81">
        <v>8</v>
      </c>
      <c r="C11" s="79">
        <v>41571</v>
      </c>
      <c r="D11" s="83">
        <v>218.5</v>
      </c>
      <c r="E11" s="84">
        <f t="shared" si="1"/>
        <v>6.5549999999999997</v>
      </c>
      <c r="F11" s="85">
        <v>4.54</v>
      </c>
      <c r="G11" s="86">
        <f t="shared" si="2"/>
        <v>20.778032036613272</v>
      </c>
      <c r="H11" s="90">
        <f t="shared" si="3"/>
        <v>17.16247139588101</v>
      </c>
      <c r="I11" s="90">
        <f t="shared" si="0"/>
        <v>77.837528604118987</v>
      </c>
      <c r="J11" s="77" t="s">
        <v>176</v>
      </c>
      <c r="K11" s="132"/>
      <c r="L11" s="130"/>
      <c r="M11" s="78">
        <v>2</v>
      </c>
      <c r="N11" s="88" t="str">
        <f>L10&amp;"_"&amp;M11</f>
        <v>252868010580_2</v>
      </c>
      <c r="O11" s="126"/>
      <c r="P11" s="126"/>
      <c r="R11" s="78"/>
    </row>
    <row r="12" spans="1:18" s="72" customFormat="1" x14ac:dyDescent="0.2">
      <c r="A12" s="81" t="s">
        <v>147</v>
      </c>
      <c r="B12" s="68">
        <v>9</v>
      </c>
      <c r="C12" s="79">
        <v>41571</v>
      </c>
      <c r="D12" s="70">
        <v>239.8</v>
      </c>
      <c r="E12" s="71">
        <f t="shared" si="1"/>
        <v>7.194</v>
      </c>
      <c r="F12" s="72">
        <v>6.39</v>
      </c>
      <c r="G12" s="73">
        <f t="shared" si="2"/>
        <v>26.647206005004168</v>
      </c>
      <c r="H12" s="90">
        <f t="shared" si="3"/>
        <v>15.638031693077565</v>
      </c>
      <c r="I12" s="90">
        <f t="shared" si="0"/>
        <v>79.361968306922435</v>
      </c>
      <c r="J12" s="74" t="s">
        <v>177</v>
      </c>
      <c r="K12" s="127">
        <v>5</v>
      </c>
      <c r="L12" s="127">
        <v>252868010581</v>
      </c>
      <c r="M12" s="75">
        <v>1</v>
      </c>
      <c r="N12" s="75" t="str">
        <f t="shared" ref="N12" si="4">L12&amp;"_"&amp;M12</f>
        <v>252868010581_1</v>
      </c>
      <c r="O12" s="121">
        <v>41577</v>
      </c>
      <c r="P12" s="121">
        <v>41578</v>
      </c>
      <c r="R12" s="78"/>
    </row>
    <row r="13" spans="1:18" s="76" customFormat="1" x14ac:dyDescent="0.2">
      <c r="A13" s="81" t="s">
        <v>148</v>
      </c>
      <c r="B13" s="68">
        <v>10</v>
      </c>
      <c r="C13" s="79">
        <v>41571</v>
      </c>
      <c r="D13" s="70">
        <v>248.6</v>
      </c>
      <c r="E13" s="71">
        <f t="shared" si="1"/>
        <v>7.4579999999999993</v>
      </c>
      <c r="F13" s="72">
        <v>6.29</v>
      </c>
      <c r="G13" s="73">
        <f t="shared" si="2"/>
        <v>25.301689460981496</v>
      </c>
      <c r="H13" s="90">
        <f t="shared" si="3"/>
        <v>15.08447304907482</v>
      </c>
      <c r="I13" s="90">
        <f t="shared" si="0"/>
        <v>79.915526950925184</v>
      </c>
      <c r="J13" s="74" t="s">
        <v>178</v>
      </c>
      <c r="K13" s="128"/>
      <c r="L13" s="128"/>
      <c r="M13" s="75">
        <v>2</v>
      </c>
      <c r="N13" s="75" t="str">
        <f t="shared" ref="N13" si="5">L12&amp;"_"&amp;M13</f>
        <v>252868010581_2</v>
      </c>
      <c r="O13" s="122"/>
      <c r="P13" s="122"/>
      <c r="R13" s="78"/>
    </row>
    <row r="14" spans="1:18" s="72" customFormat="1" ht="14.1" customHeight="1" x14ac:dyDescent="0.2">
      <c r="A14" s="68" t="s">
        <v>149</v>
      </c>
      <c r="B14" s="68">
        <v>11</v>
      </c>
      <c r="C14" s="79">
        <v>41571</v>
      </c>
      <c r="D14" s="70">
        <v>273.3</v>
      </c>
      <c r="E14" s="71">
        <f t="shared" si="1"/>
        <v>8.1989999999999998</v>
      </c>
      <c r="F14" s="72">
        <v>6.94</v>
      </c>
      <c r="G14" s="73">
        <f t="shared" si="2"/>
        <v>25.393340651298942</v>
      </c>
      <c r="H14" s="90">
        <f t="shared" si="3"/>
        <v>13.721185510428102</v>
      </c>
      <c r="I14" s="90">
        <f t="shared" si="0"/>
        <v>81.2788144895719</v>
      </c>
      <c r="J14" s="77" t="s">
        <v>179</v>
      </c>
      <c r="K14" s="131">
        <v>6</v>
      </c>
      <c r="L14" s="129">
        <v>252868010582</v>
      </c>
      <c r="M14" s="78">
        <v>1</v>
      </c>
      <c r="N14" s="88" t="str">
        <f t="shared" ref="N14" si="6">L14&amp;"_"&amp;M14</f>
        <v>252868010582_1</v>
      </c>
      <c r="O14" s="125">
        <v>41577</v>
      </c>
      <c r="P14" s="125">
        <v>41578</v>
      </c>
      <c r="R14" s="78"/>
    </row>
    <row r="15" spans="1:18" s="76" customFormat="1" x14ac:dyDescent="0.2">
      <c r="A15" s="81" t="s">
        <v>150</v>
      </c>
      <c r="B15" s="68">
        <v>12</v>
      </c>
      <c r="C15" s="79">
        <v>41571</v>
      </c>
      <c r="D15" s="70">
        <v>219.4</v>
      </c>
      <c r="E15" s="71">
        <f t="shared" si="1"/>
        <v>6.5819999999999999</v>
      </c>
      <c r="F15" s="72">
        <v>4.54</v>
      </c>
      <c r="G15" s="73">
        <f t="shared" si="2"/>
        <v>20.692798541476755</v>
      </c>
      <c r="H15" s="90">
        <f t="shared" si="3"/>
        <v>17.092069279854151</v>
      </c>
      <c r="I15" s="90">
        <f t="shared" si="0"/>
        <v>77.907930720145856</v>
      </c>
      <c r="J15" s="77" t="s">
        <v>180</v>
      </c>
      <c r="K15" s="132"/>
      <c r="L15" s="130"/>
      <c r="M15" s="78">
        <v>2</v>
      </c>
      <c r="N15" s="88" t="str">
        <f t="shared" ref="N15" si="7">L14&amp;"_"&amp;M15</f>
        <v>252868010582_2</v>
      </c>
      <c r="O15" s="126"/>
      <c r="P15" s="126"/>
      <c r="R15" s="78"/>
    </row>
    <row r="16" spans="1:18" s="72" customFormat="1" ht="12.75" customHeight="1" x14ac:dyDescent="0.2">
      <c r="A16" s="67" t="s">
        <v>183</v>
      </c>
      <c r="B16" s="68">
        <v>13</v>
      </c>
      <c r="C16" s="79">
        <v>41571</v>
      </c>
      <c r="D16" s="70">
        <v>150.4</v>
      </c>
      <c r="E16" s="71">
        <f t="shared" si="1"/>
        <v>4.5119999999999996</v>
      </c>
      <c r="F16" s="72">
        <v>2.16</v>
      </c>
      <c r="G16" s="73">
        <f t="shared" si="2"/>
        <v>14.361702127659578</v>
      </c>
      <c r="H16" s="73"/>
      <c r="I16" s="90"/>
      <c r="J16" s="87"/>
      <c r="K16" s="87"/>
      <c r="L16" s="88"/>
      <c r="M16" s="89"/>
      <c r="N16" s="89"/>
      <c r="O16" s="82"/>
      <c r="P16" s="82"/>
      <c r="R16" s="78"/>
    </row>
    <row r="17" spans="4:4" x14ac:dyDescent="0.2">
      <c r="D17" s="80"/>
    </row>
    <row r="18" spans="4:4" x14ac:dyDescent="0.2">
      <c r="D18" s="80"/>
    </row>
    <row r="19" spans="4:4" x14ac:dyDescent="0.2">
      <c r="D19" s="80"/>
    </row>
    <row r="20" spans="4:4" x14ac:dyDescent="0.2">
      <c r="D20" s="80"/>
    </row>
    <row r="21" spans="4:4" x14ac:dyDescent="0.2">
      <c r="D21" s="80"/>
    </row>
    <row r="22" spans="4:4" x14ac:dyDescent="0.2">
      <c r="D22" s="80"/>
    </row>
    <row r="23" spans="4:4" x14ac:dyDescent="0.2">
      <c r="D23" s="80"/>
    </row>
    <row r="24" spans="4:4" x14ac:dyDescent="0.2">
      <c r="D24" s="80"/>
    </row>
    <row r="25" spans="4:4" x14ac:dyDescent="0.2">
      <c r="D25" s="80"/>
    </row>
    <row r="26" spans="4:4" x14ac:dyDescent="0.2">
      <c r="D26" s="80"/>
    </row>
    <row r="27" spans="4:4" x14ac:dyDescent="0.2">
      <c r="D27" s="80"/>
    </row>
    <row r="28" spans="4:4" x14ac:dyDescent="0.2">
      <c r="D28" s="80"/>
    </row>
    <row r="29" spans="4:4" x14ac:dyDescent="0.2">
      <c r="D29" s="80"/>
    </row>
    <row r="30" spans="4:4" x14ac:dyDescent="0.2">
      <c r="D30" s="80"/>
    </row>
    <row r="31" spans="4:4" x14ac:dyDescent="0.2">
      <c r="D31" s="80"/>
    </row>
  </sheetData>
  <mergeCells count="25">
    <mergeCell ref="L10:L11"/>
    <mergeCell ref="L12:L13"/>
    <mergeCell ref="L14:L15"/>
    <mergeCell ref="K4:K5"/>
    <mergeCell ref="K6:K7"/>
    <mergeCell ref="K8:K9"/>
    <mergeCell ref="K10:K11"/>
    <mergeCell ref="K12:K13"/>
    <mergeCell ref="K14:K15"/>
    <mergeCell ref="O10:O11"/>
    <mergeCell ref="P10:P11"/>
    <mergeCell ref="O12:O13"/>
    <mergeCell ref="P12:P13"/>
    <mergeCell ref="O14:O15"/>
    <mergeCell ref="P14:P15"/>
    <mergeCell ref="O8:O9"/>
    <mergeCell ref="P8:P9"/>
    <mergeCell ref="B1:C1"/>
    <mergeCell ref="O4:O5"/>
    <mergeCell ref="P4:P5"/>
    <mergeCell ref="O6:O7"/>
    <mergeCell ref="P6:P7"/>
    <mergeCell ref="L4:L5"/>
    <mergeCell ref="L6:L7"/>
    <mergeCell ref="L8:L9"/>
  </mergeCells>
  <pageMargins left="0.74803149606299213" right="0.28999999999999998" top="0.98425196850393704" bottom="0.98425196850393704" header="0.51181102362204722" footer="0.51181102362204722"/>
  <pageSetup paperSize="9" scale="99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570312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cm13</dc:creator>
  <cp:lastModifiedBy>Anne Palser</cp:lastModifiedBy>
  <cp:lastPrinted>2013-10-25T12:18:33Z</cp:lastPrinted>
  <dcterms:created xsi:type="dcterms:W3CDTF">2011-04-27T09:01:32Z</dcterms:created>
  <dcterms:modified xsi:type="dcterms:W3CDTF">2013-11-13T16:43:00Z</dcterms:modified>
</cp:coreProperties>
</file>